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SIGES FINAL\DOCUMENTOS PENDIENTES\Proyectos\Natalia 5-12-2025\"/>
    </mc:Choice>
  </mc:AlternateContent>
  <xr:revisionPtr revIDLastSave="0" documentId="8_{43352F30-0F59-4DDA-9523-08408DC25A99}" xr6:coauthVersionLast="47" xr6:coauthVersionMax="47" xr10:uidLastSave="{00000000-0000-0000-0000-000000000000}"/>
  <bookViews>
    <workbookView xWindow="-110" yWindow="-110" windowWidth="19420" windowHeight="10420" activeTab="1" xr2:uid="{8BB52DE5-6967-434A-A6DB-91DCE65C5BD6}"/>
  </bookViews>
  <sheets>
    <sheet name="Información" sheetId="5" r:id="rId1"/>
    <sheet name="ACTA" sheetId="4" r:id="rId2"/>
  </sheets>
  <definedNames>
    <definedName name="_xlnm.Print_Area" localSheetId="1">ACTA!$A$1:$M$77</definedName>
    <definedName name="_xlnm.Print_Titles" localSheetId="1">ACTA!$1:$17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" l="1"/>
  <c r="K40" i="4"/>
  <c r="K39" i="4"/>
  <c r="K38" i="4"/>
  <c r="L38" i="4" s="1"/>
  <c r="K26" i="4"/>
  <c r="K25" i="4"/>
  <c r="K24" i="4"/>
  <c r="K23" i="4"/>
  <c r="K22" i="4"/>
  <c r="K21" i="4"/>
  <c r="I41" i="4"/>
  <c r="G41" i="4"/>
  <c r="I40" i="4"/>
  <c r="G40" i="4"/>
  <c r="I39" i="4"/>
  <c r="G39" i="4"/>
  <c r="I38" i="4"/>
  <c r="G38" i="4"/>
  <c r="E74" i="4"/>
  <c r="E73" i="4"/>
  <c r="E70" i="4"/>
  <c r="C70" i="4"/>
  <c r="C74" i="4"/>
  <c r="C73" i="4"/>
  <c r="G13" i="4"/>
  <c r="G63" i="4" s="1"/>
  <c r="G12" i="4"/>
  <c r="K8" i="4"/>
  <c r="F8" i="4"/>
  <c r="F7" i="4"/>
  <c r="F16" i="4"/>
  <c r="F15" i="4"/>
  <c r="I26" i="4"/>
  <c r="I25" i="4"/>
  <c r="I24" i="4"/>
  <c r="I23" i="4"/>
  <c r="I22" i="4"/>
  <c r="I21" i="4"/>
  <c r="G25" i="4"/>
  <c r="G24" i="4"/>
  <c r="G23" i="4"/>
  <c r="G22" i="4"/>
  <c r="G26" i="4"/>
  <c r="G21" i="4"/>
  <c r="G14" i="4" l="1"/>
  <c r="L39" i="4"/>
  <c r="L41" i="4"/>
  <c r="L21" i="4"/>
  <c r="G43" i="4"/>
  <c r="I43" i="4"/>
  <c r="K43" i="4"/>
  <c r="L40" i="4"/>
  <c r="K28" i="4"/>
  <c r="G55" i="4"/>
  <c r="I28" i="4"/>
  <c r="L26" i="4"/>
  <c r="L25" i="4"/>
  <c r="L24" i="4"/>
  <c r="L22" i="4"/>
  <c r="L23" i="4"/>
  <c r="G28" i="4"/>
  <c r="G44" i="4" l="1"/>
  <c r="G45" i="4" s="1"/>
  <c r="K44" i="4"/>
  <c r="K45" i="4" s="1"/>
  <c r="I44" i="4"/>
  <c r="I45" i="4" s="1"/>
  <c r="G29" i="4"/>
  <c r="G31" i="4"/>
  <c r="G32" i="4" s="1"/>
  <c r="G30" i="4"/>
  <c r="I31" i="4"/>
  <c r="I32" i="4" s="1"/>
  <c r="I30" i="4"/>
  <c r="I29" i="4"/>
  <c r="K30" i="4"/>
  <c r="K31" i="4"/>
  <c r="K32" i="4" s="1"/>
  <c r="K29" i="4"/>
  <c r="K33" i="4" l="1"/>
  <c r="I33" i="4"/>
  <c r="G33" i="4"/>
  <c r="I47" i="4" l="1"/>
  <c r="K47" i="4"/>
  <c r="G60" i="4"/>
  <c r="G47" i="4"/>
  <c r="F57" i="4"/>
  <c r="F58" i="4" s="1"/>
  <c r="F59" i="4" s="1"/>
  <c r="F60" i="4" s="1"/>
  <c r="L51" i="4" l="1"/>
  <c r="L49" i="4"/>
  <c r="G67" i="4"/>
  <c r="F66" i="4"/>
  <c r="F67" i="4" s="1"/>
</calcChain>
</file>

<file path=xl/sharedStrings.xml><?xml version="1.0" encoding="utf-8"?>
<sst xmlns="http://schemas.openxmlformats.org/spreadsheetml/2006/main" count="98" uniqueCount="75">
  <si>
    <t xml:space="preserve">VALOR INICIAL DEL CONTRATO:  </t>
  </si>
  <si>
    <t xml:space="preserve">VALOR DEL ANTICIPO : </t>
  </si>
  <si>
    <t xml:space="preserve">VALOR TOTAL DEL CONTRATO : </t>
  </si>
  <si>
    <t>ITEM</t>
  </si>
  <si>
    <t>DESCRIPCION</t>
  </si>
  <si>
    <t>CONDICIONES CONTRACTUALES</t>
  </si>
  <si>
    <t>PRESENTE ACTA</t>
  </si>
  <si>
    <t>ACUMULADA</t>
  </si>
  <si>
    <t>%</t>
  </si>
  <si>
    <t>UN</t>
  </si>
  <si>
    <t>CANT</t>
  </si>
  <si>
    <t>VR/UNIT</t>
  </si>
  <si>
    <t>VR/PARCIAL</t>
  </si>
  <si>
    <t>BALANCE DEL CONTRATO</t>
  </si>
  <si>
    <t>VALOR DEL CONTRATO</t>
  </si>
  <si>
    <t>VALOR PRESENTE ACTA</t>
  </si>
  <si>
    <t>VALOR ACTAS ANTERIORES</t>
  </si>
  <si>
    <t>SALDO</t>
  </si>
  <si>
    <t>SUMAS IGUALES</t>
  </si>
  <si>
    <t>BALANCE DEL ANTICIPO</t>
  </si>
  <si>
    <t>VALOR DEL ANTICIPO</t>
  </si>
  <si>
    <t>VALOR AMORTIZACION PRESENTE ACTA</t>
  </si>
  <si>
    <t>VALOR AMORTIZACION ACTAS ANTERIORES</t>
  </si>
  <si>
    <t>EMPRESA DE SERVICIOS PÚBLICOS DEL DISTRITO DE SANTA MARTA</t>
  </si>
  <si>
    <t>ADMINISTRACIÓN</t>
  </si>
  <si>
    <t>IMPREVISTOS</t>
  </si>
  <si>
    <t>UTILIDAD</t>
  </si>
  <si>
    <t>CONTRATISTA:</t>
  </si>
  <si>
    <t>SUPERVISOR:</t>
  </si>
  <si>
    <t>INFORMACIÓN BÁSICA</t>
  </si>
  <si>
    <t>No. Seguimiento:</t>
  </si>
  <si>
    <t>Fecha:</t>
  </si>
  <si>
    <t>Información Contractual</t>
  </si>
  <si>
    <t>Número de Contrato:</t>
  </si>
  <si>
    <t>XXX</t>
  </si>
  <si>
    <t>Año de Contratación:</t>
  </si>
  <si>
    <t>202X</t>
  </si>
  <si>
    <t>Objeto Contractual:</t>
  </si>
  <si>
    <t>Supervisor</t>
  </si>
  <si>
    <t>Nombre:</t>
  </si>
  <si>
    <t>XXXXXXX</t>
  </si>
  <si>
    <t>Cargo:</t>
  </si>
  <si>
    <t>Subgerente de Proyectos y Sostenibilidad</t>
  </si>
  <si>
    <t>Contratista</t>
  </si>
  <si>
    <t>Nombre</t>
  </si>
  <si>
    <t>XXXXXX</t>
  </si>
  <si>
    <t>Representante Legal</t>
  </si>
  <si>
    <t>No. de Contrato</t>
  </si>
  <si>
    <t>Valor del Contrato:</t>
  </si>
  <si>
    <t>Objeto Contractual</t>
  </si>
  <si>
    <t>Plazo del Contrato:</t>
  </si>
  <si>
    <t>Fecha de inicio:</t>
  </si>
  <si>
    <t>Plazo:</t>
  </si>
  <si>
    <t>Fecha de Terminación:</t>
  </si>
  <si>
    <t>Anticipo del Contrato:</t>
  </si>
  <si>
    <r>
      <rPr>
        <b/>
        <sz val="12"/>
        <rFont val="Arial Narrow"/>
        <family val="2"/>
      </rPr>
      <t xml:space="preserve">NOTAS: 
1. </t>
    </r>
    <r>
      <rPr>
        <sz val="12"/>
        <rFont val="Arial Narrow"/>
        <family val="2"/>
      </rPr>
      <t xml:space="preserve">El recibo por parte de la Supervisión de las obras ejecutadas no exime al contratista de su responsabilidad y de las obligaciones a que hace referencia al citado contrato de obra.             
</t>
    </r>
    <r>
      <rPr>
        <b/>
        <sz val="12"/>
        <rFont val="Arial Narrow"/>
        <family val="2"/>
      </rPr>
      <t>2.</t>
    </r>
    <r>
      <rPr>
        <sz val="12"/>
        <rFont val="Arial Narrow"/>
        <family val="2"/>
      </rPr>
      <t xml:space="preserve"> El Supervisor Certifica que revisó, verificó y constató el pago de los Parafisicales de Ley por parte del contratista, con base en los soportes presentados por éste.             
</t>
    </r>
    <r>
      <rPr>
        <b/>
        <sz val="12"/>
        <rFont val="Arial Narrow"/>
        <family val="2"/>
      </rPr>
      <t xml:space="preserve">3. </t>
    </r>
    <r>
      <rPr>
        <sz val="12"/>
        <rFont val="Arial Narrow"/>
        <family val="2"/>
      </rPr>
      <t xml:space="preserve">Las cantidades y valores consignados en la presente Acta son responsabilidad exclusiva del Contratista y Supervisor. El pago de la presente acta se realizará con base en el principio de confiabilidad y responsabilidad con la que la Supervisión y el Contratista realizan las mediciones en campo y las revisiones efectuadas por parte de la supervisión.             </t>
    </r>
  </si>
  <si>
    <t>IVA Sobre Utilidad</t>
  </si>
  <si>
    <t>ACTA PARCIAL N° X</t>
  </si>
  <si>
    <t>VALOR ADICIÓN AL CONTRATO</t>
  </si>
  <si>
    <t>OBRA CIVIL EJECUTADA</t>
  </si>
  <si>
    <t>COSTO DIRECTO OBRA CIVIL</t>
  </si>
  <si>
    <t>VALOR PARCIAL OBRA CIVIL</t>
  </si>
  <si>
    <t>COSTO DIRECTO SUMINISTRO</t>
  </si>
  <si>
    <t>SUMINISTROS EJECUTADOS</t>
  </si>
  <si>
    <t>VALOR PARCIAL SUMINISTROS</t>
  </si>
  <si>
    <t>VALOR TOTAL [OBRA CIVIL + SUMINISTROS]</t>
  </si>
  <si>
    <t>PORCENTAJE EJECUTADO PRESENTE ACTA:</t>
  </si>
  <si>
    <t>PORCENTAJE EJECUTADO ACUMULADO:</t>
  </si>
  <si>
    <t>PROCESO</t>
  </si>
  <si>
    <t>CÓDIGO</t>
  </si>
  <si>
    <t>FORMATO</t>
  </si>
  <si>
    <t>VERSIÓN</t>
  </si>
  <si>
    <t>PROYECTOS Y SOSTENIBILIDAD</t>
  </si>
  <si>
    <t>Acta de Ejecución de Proyecto de Inversión</t>
  </si>
  <si>
    <t>PT-F25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</si>
</sst>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&quot;$&quot;\ #,##0.00"/>
    <numFmt numFmtId="168" formatCode="_-&quot;$&quot;* #,##0_-;\-&quot;$&quot;* #,##0_-;_-&quot;$&quot;* &quot;-&quot;??_-;_-@_-"/>
    <numFmt numFmtId="169" formatCode="_-&quot;$&quot;* #,##0.00_-;\-&quot;$&quot;* #,##0.00_-;_-&quot;$&quot;* &quot;-&quot;_-;_-@_-"/>
    <numFmt numFmtId="170" formatCode="_ &quot;$&quot;\ * #,##0_ ;_ &quot;$&quot;\ * \-#,##0_ ;_ &quot;$&quot;\ * &quot;-&quot;??_ ;_ @_ "/>
    <numFmt numFmtId="171" formatCode="&quot;$&quot;\ #,##0"/>
    <numFmt numFmtId="172" formatCode="[$-F800]dddd\,\ mmmm\ dd\,\ yyyy"/>
    <numFmt numFmtId="173" formatCode="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2"/>
      <name val="Montserrat ExtraBold"/>
    </font>
    <font>
      <b/>
      <sz val="12"/>
      <color theme="0"/>
      <name val="Montserrat ExtraBold"/>
    </font>
    <font>
      <sz val="12"/>
      <name val="Montserrat ExtraBold"/>
    </font>
    <font>
      <sz val="11"/>
      <name val="Montserrat ExtraBold"/>
    </font>
    <font>
      <sz val="12"/>
      <color theme="0"/>
      <name val="Montserrat ExtraBold"/>
    </font>
    <font>
      <sz val="12"/>
      <color theme="1"/>
      <name val="Montserrat ExtraBold"/>
    </font>
    <font>
      <sz val="12"/>
      <name val="Aptos Narrow"/>
      <family val="2"/>
    </font>
    <font>
      <b/>
      <sz val="14"/>
      <color theme="0"/>
      <name val="Montserrat ExtraBold"/>
    </font>
    <font>
      <sz val="12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1"/>
      <name val="Montserrat SemiBold"/>
    </font>
    <font>
      <sz val="11"/>
      <color theme="1"/>
      <name val="Arial Narrow"/>
      <family val="2"/>
    </font>
    <font>
      <sz val="11"/>
      <color theme="1"/>
      <name val="Montserrat ExtraBold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0BC3C"/>
        <bgColor indexed="64"/>
      </patternFill>
    </fill>
    <fill>
      <patternFill patternType="solid">
        <fgColor rgb="FF2DA1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BC3C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EEAF6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2" fontId="4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9" fillId="0" borderId="0" xfId="6" applyFont="1"/>
    <xf numFmtId="0" fontId="9" fillId="0" borderId="0" xfId="6" applyFont="1" applyAlignment="1">
      <alignment horizontal="center"/>
    </xf>
    <xf numFmtId="0" fontId="7" fillId="0" borderId="0" xfId="13" applyFont="1" applyAlignment="1">
      <alignment horizontal="center"/>
    </xf>
    <xf numFmtId="0" fontId="9" fillId="0" borderId="2" xfId="13" applyFont="1" applyBorder="1"/>
    <xf numFmtId="0" fontId="9" fillId="0" borderId="0" xfId="13" applyFont="1"/>
    <xf numFmtId="9" fontId="9" fillId="0" borderId="0" xfId="12" applyFont="1"/>
    <xf numFmtId="0" fontId="11" fillId="0" borderId="0" xfId="13" applyFont="1"/>
    <xf numFmtId="0" fontId="7" fillId="0" borderId="0" xfId="13" applyFont="1"/>
    <xf numFmtId="164" fontId="9" fillId="0" borderId="0" xfId="14" applyFont="1"/>
    <xf numFmtId="164" fontId="7" fillId="0" borderId="0" xfId="14" applyFont="1"/>
    <xf numFmtId="2" fontId="9" fillId="0" borderId="0" xfId="6" applyNumberFormat="1" applyFont="1" applyAlignment="1">
      <alignment horizontal="center"/>
    </xf>
    <xf numFmtId="42" fontId="9" fillId="0" borderId="0" xfId="11" applyFont="1"/>
    <xf numFmtId="10" fontId="9" fillId="0" borderId="0" xfId="12" applyNumberFormat="1" applyFont="1"/>
    <xf numFmtId="42" fontId="9" fillId="0" borderId="0" xfId="6" applyNumberFormat="1" applyFont="1"/>
    <xf numFmtId="0" fontId="9" fillId="0" borderId="7" xfId="13" applyFont="1" applyBorder="1"/>
    <xf numFmtId="164" fontId="9" fillId="0" borderId="0" xfId="13" applyNumberFormat="1" applyFont="1"/>
    <xf numFmtId="171" fontId="9" fillId="0" borderId="0" xfId="6" applyNumberFormat="1" applyFont="1"/>
    <xf numFmtId="3" fontId="9" fillId="0" borderId="0" xfId="6" applyNumberFormat="1" applyFont="1"/>
    <xf numFmtId="0" fontId="7" fillId="0" borderId="25" xfId="13" applyFont="1" applyBorder="1" applyAlignment="1">
      <alignment horizontal="center"/>
    </xf>
    <xf numFmtId="164" fontId="7" fillId="0" borderId="0" xfId="14" applyFont="1" applyAlignment="1">
      <alignment horizontal="center"/>
    </xf>
    <xf numFmtId="164" fontId="9" fillId="0" borderId="2" xfId="14" applyFont="1" applyBorder="1"/>
    <xf numFmtId="14" fontId="9" fillId="0" borderId="0" xfId="13" applyNumberFormat="1" applyFont="1"/>
    <xf numFmtId="170" fontId="9" fillId="0" borderId="0" xfId="6" applyNumberFormat="1" applyFont="1"/>
    <xf numFmtId="169" fontId="12" fillId="0" borderId="0" xfId="9" applyNumberFormat="1" applyFont="1" applyAlignment="1">
      <alignment horizontal="center" vertical="center"/>
    </xf>
    <xf numFmtId="0" fontId="10" fillId="0" borderId="6" xfId="13" applyFont="1" applyBorder="1" applyAlignment="1">
      <alignment horizontal="left" indent="1"/>
    </xf>
    <xf numFmtId="0" fontId="10" fillId="0" borderId="7" xfId="13" applyFont="1" applyBorder="1" applyAlignment="1">
      <alignment horizontal="left" indent="1"/>
    </xf>
    <xf numFmtId="0" fontId="10" fillId="0" borderId="46" xfId="13" applyFont="1" applyBorder="1" applyAlignment="1">
      <alignment horizontal="left" indent="1"/>
    </xf>
    <xf numFmtId="0" fontId="10" fillId="0" borderId="26" xfId="13" applyFont="1" applyBorder="1" applyAlignment="1">
      <alignment horizontal="left" vertical="center" indent="1"/>
    </xf>
    <xf numFmtId="164" fontId="10" fillId="0" borderId="25" xfId="14" applyFont="1" applyBorder="1" applyAlignment="1">
      <alignment horizontal="left" vertical="center" indent="1"/>
    </xf>
    <xf numFmtId="0" fontId="18" fillId="0" borderId="17" xfId="0" applyFont="1" applyBorder="1" applyAlignment="1">
      <alignment horizontal="center" vertical="center"/>
    </xf>
    <xf numFmtId="0" fontId="18" fillId="0" borderId="31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/>
    </xf>
    <xf numFmtId="43" fontId="18" fillId="0" borderId="18" xfId="7" applyFont="1" applyBorder="1" applyAlignment="1">
      <alignment vertical="center"/>
    </xf>
    <xf numFmtId="168" fontId="18" fillId="0" borderId="18" xfId="8" applyNumberFormat="1" applyFont="1" applyBorder="1" applyAlignment="1">
      <alignment horizontal="center" vertical="center"/>
    </xf>
    <xf numFmtId="166" fontId="18" fillId="0" borderId="19" xfId="9" applyFont="1" applyBorder="1" applyAlignment="1">
      <alignment horizontal="center" vertical="center"/>
    </xf>
    <xf numFmtId="4" fontId="18" fillId="0" borderId="17" xfId="15" applyNumberFormat="1" applyFont="1" applyBorder="1" applyAlignment="1">
      <alignment horizontal="center" vertical="center"/>
    </xf>
    <xf numFmtId="170" fontId="18" fillId="0" borderId="31" xfId="15" applyNumberFormat="1" applyFont="1" applyBorder="1" applyAlignment="1">
      <alignment horizontal="center" vertical="center"/>
    </xf>
    <xf numFmtId="4" fontId="18" fillId="0" borderId="14" xfId="15" applyNumberFormat="1" applyFont="1" applyBorder="1" applyAlignment="1">
      <alignment horizontal="center" vertical="center"/>
    </xf>
    <xf numFmtId="169" fontId="18" fillId="0" borderId="31" xfId="16" applyNumberFormat="1" applyFont="1" applyBorder="1" applyAlignment="1">
      <alignment horizontal="center" vertical="center"/>
    </xf>
    <xf numFmtId="10" fontId="18" fillId="0" borderId="19" xfId="1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/>
    </xf>
    <xf numFmtId="43" fontId="18" fillId="0" borderId="37" xfId="7" applyFont="1" applyBorder="1" applyAlignment="1">
      <alignment vertical="center"/>
    </xf>
    <xf numFmtId="168" fontId="18" fillId="0" borderId="37" xfId="8" applyNumberFormat="1" applyFont="1" applyBorder="1" applyAlignment="1">
      <alignment horizontal="center" vertical="center"/>
    </xf>
    <xf numFmtId="166" fontId="18" fillId="0" borderId="41" xfId="9" applyFont="1" applyBorder="1" applyAlignment="1">
      <alignment horizontal="center" vertical="center"/>
    </xf>
    <xf numFmtId="4" fontId="18" fillId="0" borderId="39" xfId="15" applyNumberFormat="1" applyFont="1" applyBorder="1" applyAlignment="1">
      <alignment horizontal="center" vertical="center"/>
    </xf>
    <xf numFmtId="170" fontId="18" fillId="0" borderId="38" xfId="15" applyNumberFormat="1" applyFont="1" applyBorder="1" applyAlignment="1">
      <alignment horizontal="center" vertical="center"/>
    </xf>
    <xf numFmtId="4" fontId="18" fillId="0" borderId="36" xfId="15" applyNumberFormat="1" applyFont="1" applyBorder="1" applyAlignment="1">
      <alignment horizontal="center" vertical="center"/>
    </xf>
    <xf numFmtId="169" fontId="18" fillId="0" borderId="38" xfId="16" applyNumberFormat="1" applyFont="1" applyBorder="1" applyAlignment="1">
      <alignment horizontal="center" vertical="center"/>
    </xf>
    <xf numFmtId="10" fontId="18" fillId="0" borderId="41" xfId="1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43" fontId="18" fillId="0" borderId="10" xfId="7" applyFont="1" applyBorder="1" applyAlignment="1">
      <alignment vertical="center"/>
    </xf>
    <xf numFmtId="168" fontId="18" fillId="0" borderId="10" xfId="8" applyNumberFormat="1" applyFont="1" applyBorder="1" applyAlignment="1">
      <alignment horizontal="center" vertical="center"/>
    </xf>
    <xf numFmtId="166" fontId="18" fillId="0" borderId="12" xfId="9" applyFont="1" applyBorder="1" applyAlignment="1">
      <alignment horizontal="center" vertical="center"/>
    </xf>
    <xf numFmtId="4" fontId="18" fillId="0" borderId="20" xfId="15" applyNumberFormat="1" applyFont="1" applyBorder="1" applyAlignment="1">
      <alignment horizontal="center" vertical="center"/>
    </xf>
    <xf numFmtId="170" fontId="18" fillId="0" borderId="32" xfId="15" applyNumberFormat="1" applyFont="1" applyBorder="1" applyAlignment="1">
      <alignment horizontal="center" vertical="center"/>
    </xf>
    <xf numFmtId="4" fontId="18" fillId="0" borderId="9" xfId="15" applyNumberFormat="1" applyFont="1" applyBorder="1" applyAlignment="1">
      <alignment horizontal="center" vertical="center"/>
    </xf>
    <xf numFmtId="169" fontId="18" fillId="0" borderId="32" xfId="16" applyNumberFormat="1" applyFont="1" applyBorder="1" applyAlignment="1">
      <alignment horizontal="center" vertical="center"/>
    </xf>
    <xf numFmtId="10" fontId="18" fillId="0" borderId="12" xfId="1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3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43" fontId="18" fillId="0" borderId="22" xfId="7" applyFont="1" applyBorder="1" applyAlignment="1">
      <alignment vertical="center"/>
    </xf>
    <xf numFmtId="168" fontId="18" fillId="0" borderId="22" xfId="8" applyNumberFormat="1" applyFont="1" applyBorder="1" applyAlignment="1">
      <alignment horizontal="center" vertical="center"/>
    </xf>
    <xf numFmtId="166" fontId="18" fillId="0" borderId="23" xfId="9" applyFont="1" applyBorder="1" applyAlignment="1">
      <alignment horizontal="center" vertical="center"/>
    </xf>
    <xf numFmtId="4" fontId="18" fillId="0" borderId="21" xfId="15" applyNumberFormat="1" applyFont="1" applyBorder="1" applyAlignment="1">
      <alignment horizontal="center" vertical="center"/>
    </xf>
    <xf numFmtId="170" fontId="18" fillId="0" borderId="33" xfId="15" applyNumberFormat="1" applyFont="1" applyBorder="1" applyAlignment="1">
      <alignment horizontal="center" vertical="center"/>
    </xf>
    <xf numFmtId="4" fontId="18" fillId="0" borderId="16" xfId="15" applyNumberFormat="1" applyFont="1" applyBorder="1" applyAlignment="1">
      <alignment horizontal="center" vertical="center"/>
    </xf>
    <xf numFmtId="169" fontId="18" fillId="0" borderId="33" xfId="16" applyNumberFormat="1" applyFont="1" applyBorder="1" applyAlignment="1">
      <alignment horizontal="center" vertical="center"/>
    </xf>
    <xf numFmtId="10" fontId="18" fillId="0" borderId="23" xfId="10" applyNumberFormat="1" applyFont="1" applyBorder="1" applyAlignment="1">
      <alignment horizontal="center" vertical="center"/>
    </xf>
    <xf numFmtId="0" fontId="19" fillId="5" borderId="28" xfId="13" applyFont="1" applyFill="1" applyBorder="1" applyAlignment="1">
      <alignment horizontal="center"/>
    </xf>
    <xf numFmtId="0" fontId="19" fillId="5" borderId="2" xfId="13" applyFont="1" applyFill="1" applyBorder="1" applyAlignment="1">
      <alignment horizontal="center"/>
    </xf>
    <xf numFmtId="0" fontId="19" fillId="5" borderId="1" xfId="13" applyFont="1" applyFill="1" applyBorder="1" applyAlignment="1">
      <alignment horizontal="center"/>
    </xf>
    <xf numFmtId="0" fontId="19" fillId="6" borderId="1" xfId="13" applyFont="1" applyFill="1" applyBorder="1" applyAlignment="1">
      <alignment horizontal="center"/>
    </xf>
    <xf numFmtId="0" fontId="19" fillId="6" borderId="28" xfId="13" applyFont="1" applyFill="1" applyBorder="1" applyAlignment="1">
      <alignment horizontal="center"/>
    </xf>
    <xf numFmtId="0" fontId="19" fillId="6" borderId="4" xfId="13" applyFont="1" applyFill="1" applyBorder="1" applyAlignment="1">
      <alignment horizontal="center"/>
    </xf>
    <xf numFmtId="167" fontId="4" fillId="0" borderId="10" xfId="0" applyNumberFormat="1" applyFont="1" applyBorder="1" applyAlignment="1">
      <alignment horizontal="center" vertical="center"/>
    </xf>
    <xf numFmtId="0" fontId="17" fillId="0" borderId="15" xfId="13" applyFont="1" applyBorder="1"/>
    <xf numFmtId="164" fontId="17" fillId="0" borderId="14" xfId="14" applyFont="1" applyBorder="1"/>
    <xf numFmtId="167" fontId="17" fillId="0" borderId="19" xfId="14" applyNumberFormat="1" applyFont="1" applyBorder="1"/>
    <xf numFmtId="0" fontId="17" fillId="0" borderId="40" xfId="13" applyFont="1" applyBorder="1"/>
    <xf numFmtId="164" fontId="17" fillId="0" borderId="36" xfId="14" applyFont="1" applyBorder="1"/>
    <xf numFmtId="167" fontId="17" fillId="0" borderId="41" xfId="14" applyNumberFormat="1" applyFont="1" applyBorder="1"/>
    <xf numFmtId="0" fontId="15" fillId="0" borderId="11" xfId="13" applyFont="1" applyBorder="1"/>
    <xf numFmtId="164" fontId="15" fillId="0" borderId="9" xfId="14" applyFont="1" applyBorder="1"/>
    <xf numFmtId="164" fontId="15" fillId="0" borderId="12" xfId="14" applyFont="1" applyBorder="1"/>
    <xf numFmtId="0" fontId="15" fillId="0" borderId="43" xfId="13" applyFont="1" applyBorder="1"/>
    <xf numFmtId="164" fontId="15" fillId="0" borderId="34" xfId="14" applyFont="1" applyBorder="1"/>
    <xf numFmtId="164" fontId="15" fillId="0" borderId="44" xfId="14" applyFont="1" applyBorder="1"/>
    <xf numFmtId="0" fontId="7" fillId="5" borderId="27" xfId="13" applyFont="1" applyFill="1" applyBorder="1"/>
    <xf numFmtId="0" fontId="7" fillId="5" borderId="25" xfId="13" applyFont="1" applyFill="1" applyBorder="1"/>
    <xf numFmtId="164" fontId="7" fillId="5" borderId="13" xfId="14" applyFont="1" applyFill="1" applyBorder="1"/>
    <xf numFmtId="167" fontId="7" fillId="5" borderId="45" xfId="14" applyNumberFormat="1" applyFont="1" applyFill="1" applyBorder="1"/>
    <xf numFmtId="164" fontId="7" fillId="5" borderId="13" xfId="14" applyFont="1" applyFill="1" applyBorder="1" applyAlignment="1">
      <alignment horizontal="right"/>
    </xf>
    <xf numFmtId="164" fontId="7" fillId="5" borderId="45" xfId="14" applyFont="1" applyFill="1" applyBorder="1"/>
    <xf numFmtId="42" fontId="18" fillId="0" borderId="53" xfId="11" applyFont="1" applyBorder="1"/>
    <xf numFmtId="164" fontId="18" fillId="0" borderId="29" xfId="14" applyFont="1" applyBorder="1" applyAlignment="1"/>
    <xf numFmtId="42" fontId="18" fillId="0" borderId="38" xfId="11" applyFont="1" applyBorder="1"/>
    <xf numFmtId="0" fontId="18" fillId="0" borderId="29" xfId="13" applyFont="1" applyBorder="1"/>
    <xf numFmtId="10" fontId="18" fillId="0" borderId="29" xfId="10" applyNumberFormat="1" applyFont="1" applyBorder="1" applyAlignment="1"/>
    <xf numFmtId="42" fontId="18" fillId="0" borderId="57" xfId="11" applyFont="1" applyBorder="1"/>
    <xf numFmtId="42" fontId="18" fillId="0" borderId="35" xfId="11" applyFont="1" applyBorder="1"/>
    <xf numFmtId="10" fontId="18" fillId="0" borderId="41" xfId="13" applyNumberFormat="1" applyFont="1" applyBorder="1" applyAlignment="1">
      <alignment horizontal="center"/>
    </xf>
    <xf numFmtId="10" fontId="18" fillId="0" borderId="12" xfId="13" applyNumberFormat="1" applyFont="1" applyBorder="1" applyAlignment="1">
      <alignment horizontal="center"/>
    </xf>
    <xf numFmtId="14" fontId="15" fillId="0" borderId="0" xfId="13" applyNumberFormat="1" applyFont="1"/>
    <xf numFmtId="164" fontId="9" fillId="0" borderId="7" xfId="14" applyFont="1" applyBorder="1"/>
    <xf numFmtId="164" fontId="9" fillId="0" borderId="7" xfId="13" applyNumberFormat="1" applyFont="1" applyBorder="1"/>
    <xf numFmtId="0" fontId="17" fillId="0" borderId="17" xfId="13" applyFont="1" applyBorder="1" applyAlignment="1">
      <alignment horizontal="left" indent="1"/>
    </xf>
    <xf numFmtId="0" fontId="17" fillId="0" borderId="39" xfId="13" applyFont="1" applyBorder="1" applyAlignment="1">
      <alignment horizontal="left" indent="1"/>
    </xf>
    <xf numFmtId="0" fontId="15" fillId="0" borderId="20" xfId="13" applyFont="1" applyBorder="1" applyAlignment="1">
      <alignment horizontal="left" indent="1"/>
    </xf>
    <xf numFmtId="0" fontId="15" fillId="0" borderId="42" xfId="13" applyFont="1" applyBorder="1" applyAlignment="1">
      <alignment horizontal="left" indent="1"/>
    </xf>
    <xf numFmtId="0" fontId="7" fillId="5" borderId="27" xfId="13" applyFont="1" applyFill="1" applyBorder="1" applyAlignment="1">
      <alignment horizontal="left" indent="1"/>
    </xf>
    <xf numFmtId="0" fontId="20" fillId="0" borderId="0" xfId="0" applyFont="1"/>
    <xf numFmtId="0" fontId="20" fillId="0" borderId="0" xfId="0" applyFont="1" applyAlignment="1">
      <alignment horizontal="left" indent="1"/>
    </xf>
    <xf numFmtId="0" fontId="9" fillId="0" borderId="0" xfId="13" applyFont="1" applyAlignment="1">
      <alignment horizontal="left" indent="1"/>
    </xf>
    <xf numFmtId="42" fontId="21" fillId="6" borderId="26" xfId="11" applyFont="1" applyFill="1" applyBorder="1" applyAlignment="1">
      <alignment vertical="center"/>
    </xf>
    <xf numFmtId="164" fontId="21" fillId="6" borderId="51" xfId="14" applyFont="1" applyFill="1" applyBorder="1" applyAlignment="1">
      <alignment vertical="center"/>
    </xf>
    <xf numFmtId="42" fontId="21" fillId="6" borderId="51" xfId="11" applyFont="1" applyFill="1" applyBorder="1" applyAlignment="1">
      <alignment vertical="center"/>
    </xf>
    <xf numFmtId="0" fontId="21" fillId="6" borderId="51" xfId="13" applyFont="1" applyFill="1" applyBorder="1" applyAlignment="1">
      <alignment vertical="center"/>
    </xf>
    <xf numFmtId="10" fontId="21" fillId="6" borderId="51" xfId="10" applyNumberFormat="1" applyFont="1" applyFill="1" applyBorder="1" applyAlignment="1">
      <alignment vertical="center"/>
    </xf>
    <xf numFmtId="0" fontId="10" fillId="0" borderId="0" xfId="6" applyFont="1" applyAlignment="1">
      <alignment horizontal="center"/>
    </xf>
    <xf numFmtId="42" fontId="10" fillId="0" borderId="0" xfId="11" applyFont="1"/>
    <xf numFmtId="0" fontId="10" fillId="0" borderId="0" xfId="6" applyFont="1"/>
    <xf numFmtId="42" fontId="21" fillId="5" borderId="26" xfId="11" applyFont="1" applyFill="1" applyBorder="1" applyAlignment="1">
      <alignment vertical="center"/>
    </xf>
    <xf numFmtId="164" fontId="21" fillId="5" borderId="51" xfId="14" applyFont="1" applyFill="1" applyBorder="1" applyAlignment="1">
      <alignment vertical="center"/>
    </xf>
    <xf numFmtId="42" fontId="21" fillId="5" borderId="51" xfId="11" applyFont="1" applyFill="1" applyBorder="1" applyAlignment="1">
      <alignment vertical="center"/>
    </xf>
    <xf numFmtId="0" fontId="21" fillId="5" borderId="51" xfId="13" applyFont="1" applyFill="1" applyBorder="1" applyAlignment="1">
      <alignment vertical="center"/>
    </xf>
    <xf numFmtId="10" fontId="21" fillId="5" borderId="51" xfId="10" applyNumberFormat="1" applyFont="1" applyFill="1" applyBorder="1" applyAlignment="1">
      <alignment vertical="center"/>
    </xf>
    <xf numFmtId="42" fontId="11" fillId="4" borderId="26" xfId="11" applyFont="1" applyFill="1" applyBorder="1" applyAlignment="1">
      <alignment vertical="center"/>
    </xf>
    <xf numFmtId="164" fontId="11" fillId="3" borderId="51" xfId="14" applyFont="1" applyFill="1" applyBorder="1" applyAlignment="1">
      <alignment vertical="center"/>
    </xf>
    <xf numFmtId="42" fontId="11" fillId="3" borderId="51" xfId="11" applyFont="1" applyFill="1" applyBorder="1" applyAlignment="1">
      <alignment vertical="center"/>
    </xf>
    <xf numFmtId="0" fontId="11" fillId="3" borderId="51" xfId="13" applyFont="1" applyFill="1" applyBorder="1" applyAlignment="1">
      <alignment vertical="center"/>
    </xf>
    <xf numFmtId="10" fontId="11" fillId="3" borderId="51" xfId="10" applyNumberFormat="1" applyFont="1" applyFill="1" applyBorder="1" applyAlignment="1">
      <alignment vertical="center"/>
    </xf>
    <xf numFmtId="10" fontId="8" fillId="8" borderId="51" xfId="12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1" fillId="5" borderId="27" xfId="13" applyFont="1" applyFill="1" applyBorder="1" applyAlignment="1">
      <alignment horizontal="right" vertical="center"/>
    </xf>
    <xf numFmtId="0" fontId="21" fillId="5" borderId="25" xfId="13" applyFont="1" applyFill="1" applyBorder="1" applyAlignment="1">
      <alignment horizontal="right" vertical="center"/>
    </xf>
    <xf numFmtId="0" fontId="21" fillId="5" borderId="26" xfId="13" applyFont="1" applyFill="1" applyBorder="1" applyAlignment="1">
      <alignment horizontal="right" vertical="center"/>
    </xf>
    <xf numFmtId="0" fontId="10" fillId="0" borderId="25" xfId="13" applyFont="1" applyBorder="1" applyAlignment="1">
      <alignment horizontal="left" vertical="center" wrapText="1" indent="1"/>
    </xf>
    <xf numFmtId="164" fontId="15" fillId="0" borderId="24" xfId="14" applyFont="1" applyBorder="1" applyAlignment="1">
      <alignment horizontal="center" vertical="center"/>
    </xf>
    <xf numFmtId="164" fontId="15" fillId="0" borderId="25" xfId="14" applyFont="1" applyBorder="1" applyAlignment="1">
      <alignment horizontal="center" vertical="center"/>
    </xf>
    <xf numFmtId="164" fontId="15" fillId="0" borderId="26" xfId="14" applyFont="1" applyBorder="1" applyAlignment="1">
      <alignment horizontal="center" vertical="center"/>
    </xf>
    <xf numFmtId="0" fontId="21" fillId="6" borderId="27" xfId="13" applyFont="1" applyFill="1" applyBorder="1" applyAlignment="1">
      <alignment horizontal="right" vertical="center"/>
    </xf>
    <xf numFmtId="0" fontId="21" fillId="6" borderId="25" xfId="13" applyFont="1" applyFill="1" applyBorder="1" applyAlignment="1">
      <alignment horizontal="right" vertical="center"/>
    </xf>
    <xf numFmtId="0" fontId="21" fillId="6" borderId="26" xfId="13" applyFont="1" applyFill="1" applyBorder="1" applyAlignment="1">
      <alignment horizontal="right" vertical="center"/>
    </xf>
    <xf numFmtId="0" fontId="18" fillId="0" borderId="36" xfId="13" applyFont="1" applyBorder="1" applyAlignment="1">
      <alignment horizontal="right" indent="1"/>
    </xf>
    <xf numFmtId="0" fontId="18" fillId="0" borderId="37" xfId="13" applyFont="1" applyBorder="1" applyAlignment="1">
      <alignment horizontal="right" indent="1"/>
    </xf>
    <xf numFmtId="0" fontId="18" fillId="0" borderId="9" xfId="13" applyFont="1" applyBorder="1" applyAlignment="1">
      <alignment horizontal="right" indent="1"/>
    </xf>
    <xf numFmtId="0" fontId="18" fillId="0" borderId="10" xfId="13" applyFont="1" applyBorder="1" applyAlignment="1">
      <alignment horizontal="right" indent="1"/>
    </xf>
    <xf numFmtId="0" fontId="8" fillId="3" borderId="27" xfId="13" applyFont="1" applyFill="1" applyBorder="1" applyAlignment="1">
      <alignment horizontal="center" vertical="center"/>
    </xf>
    <xf numFmtId="0" fontId="8" fillId="3" borderId="25" xfId="13" applyFont="1" applyFill="1" applyBorder="1" applyAlignment="1">
      <alignment horizontal="center" vertical="center"/>
    </xf>
    <xf numFmtId="0" fontId="8" fillId="3" borderId="26" xfId="13" applyFont="1" applyFill="1" applyBorder="1" applyAlignment="1">
      <alignment horizontal="center" vertical="center"/>
    </xf>
    <xf numFmtId="0" fontId="14" fillId="4" borderId="1" xfId="13" applyFont="1" applyFill="1" applyBorder="1" applyAlignment="1">
      <alignment horizontal="center" vertical="center"/>
    </xf>
    <xf numFmtId="0" fontId="14" fillId="4" borderId="2" xfId="13" applyFont="1" applyFill="1" applyBorder="1" applyAlignment="1">
      <alignment horizontal="center" vertical="center"/>
    </xf>
    <xf numFmtId="0" fontId="14" fillId="4" borderId="3" xfId="13" applyFont="1" applyFill="1" applyBorder="1" applyAlignment="1">
      <alignment horizontal="center" vertical="center"/>
    </xf>
    <xf numFmtId="0" fontId="14" fillId="4" borderId="6" xfId="13" applyFont="1" applyFill="1" applyBorder="1" applyAlignment="1">
      <alignment horizontal="center" vertical="center"/>
    </xf>
    <xf numFmtId="0" fontId="14" fillId="4" borderId="7" xfId="13" applyFont="1" applyFill="1" applyBorder="1" applyAlignment="1">
      <alignment horizontal="center" vertical="center"/>
    </xf>
    <xf numFmtId="0" fontId="14" fillId="4" borderId="8" xfId="13" applyFont="1" applyFill="1" applyBorder="1" applyAlignment="1">
      <alignment horizontal="center" vertical="center"/>
    </xf>
    <xf numFmtId="0" fontId="8" fillId="4" borderId="28" xfId="13" applyFont="1" applyFill="1" applyBorder="1" applyAlignment="1">
      <alignment horizontal="center" vertical="center"/>
    </xf>
    <xf numFmtId="0" fontId="8" fillId="4" borderId="30" xfId="13" applyFont="1" applyFill="1" applyBorder="1" applyAlignment="1">
      <alignment horizontal="center" vertical="center"/>
    </xf>
    <xf numFmtId="0" fontId="8" fillId="4" borderId="27" xfId="13" applyFont="1" applyFill="1" applyBorder="1" applyAlignment="1">
      <alignment horizontal="center"/>
    </xf>
    <xf numFmtId="0" fontId="8" fillId="4" borderId="25" xfId="13" applyFont="1" applyFill="1" applyBorder="1" applyAlignment="1">
      <alignment horizontal="center"/>
    </xf>
    <xf numFmtId="0" fontId="8" fillId="4" borderId="26" xfId="13" applyFont="1" applyFill="1" applyBorder="1" applyAlignment="1">
      <alignment horizontal="center"/>
    </xf>
    <xf numFmtId="0" fontId="9" fillId="7" borderId="27" xfId="13" applyFont="1" applyFill="1" applyBorder="1" applyAlignment="1">
      <alignment horizontal="center"/>
    </xf>
    <xf numFmtId="0" fontId="9" fillId="7" borderId="26" xfId="13" applyFont="1" applyFill="1" applyBorder="1" applyAlignment="1">
      <alignment horizontal="center"/>
    </xf>
    <xf numFmtId="0" fontId="9" fillId="7" borderId="25" xfId="13" applyFont="1" applyFill="1" applyBorder="1" applyAlignment="1">
      <alignment horizontal="center"/>
    </xf>
    <xf numFmtId="0" fontId="10" fillId="6" borderId="20" xfId="13" applyFont="1" applyFill="1" applyBorder="1" applyAlignment="1">
      <alignment horizontal="left" indent="1"/>
    </xf>
    <xf numFmtId="0" fontId="10" fillId="6" borderId="49" xfId="13" applyFont="1" applyFill="1" applyBorder="1" applyAlignment="1">
      <alignment horizontal="left" indent="1"/>
    </xf>
    <xf numFmtId="0" fontId="10" fillId="6" borderId="6" xfId="13" applyFont="1" applyFill="1" applyBorder="1" applyAlignment="1">
      <alignment horizontal="left" indent="1"/>
    </xf>
    <xf numFmtId="0" fontId="10" fillId="6" borderId="46" xfId="13" applyFont="1" applyFill="1" applyBorder="1" applyAlignment="1">
      <alignment horizontal="left" indent="1"/>
    </xf>
    <xf numFmtId="0" fontId="10" fillId="0" borderId="17" xfId="13" applyFont="1" applyBorder="1" applyAlignment="1">
      <alignment horizontal="left" indent="1"/>
    </xf>
    <xf numFmtId="0" fontId="10" fillId="0" borderId="15" xfId="13" applyFont="1" applyBorder="1" applyAlignment="1">
      <alignment horizontal="left" indent="1"/>
    </xf>
    <xf numFmtId="0" fontId="10" fillId="0" borderId="47" xfId="13" applyFont="1" applyBorder="1" applyAlignment="1">
      <alignment horizontal="left" indent="1"/>
    </xf>
    <xf numFmtId="0" fontId="10" fillId="0" borderId="20" xfId="13" applyFont="1" applyBorder="1" applyAlignment="1">
      <alignment horizontal="left" indent="1"/>
    </xf>
    <xf numFmtId="0" fontId="10" fillId="0" borderId="11" xfId="13" applyFont="1" applyBorder="1" applyAlignment="1">
      <alignment horizontal="left" indent="1"/>
    </xf>
    <xf numFmtId="0" fontId="10" fillId="0" borderId="49" xfId="13" applyFont="1" applyBorder="1" applyAlignment="1">
      <alignment horizontal="left" indent="1"/>
    </xf>
    <xf numFmtId="167" fontId="15" fillId="0" borderId="15" xfId="13" applyNumberFormat="1" applyFont="1" applyBorder="1" applyAlignment="1">
      <alignment horizontal="center" vertical="top" wrapText="1"/>
    </xf>
    <xf numFmtId="167" fontId="15" fillId="0" borderId="48" xfId="13" applyNumberFormat="1" applyFont="1" applyBorder="1" applyAlignment="1">
      <alignment horizontal="center" vertical="top" wrapText="1"/>
    </xf>
    <xf numFmtId="167" fontId="15" fillId="0" borderId="11" xfId="13" applyNumberFormat="1" applyFont="1" applyBorder="1" applyAlignment="1">
      <alignment horizontal="center" vertical="top" wrapText="1"/>
    </xf>
    <xf numFmtId="167" fontId="15" fillId="0" borderId="50" xfId="13" applyNumberFormat="1" applyFont="1" applyBorder="1" applyAlignment="1">
      <alignment horizontal="center" vertical="top" wrapText="1"/>
    </xf>
    <xf numFmtId="167" fontId="15" fillId="0" borderId="7" xfId="13" applyNumberFormat="1" applyFont="1" applyBorder="1" applyAlignment="1">
      <alignment horizontal="center" vertical="top" wrapText="1"/>
    </xf>
    <xf numFmtId="167" fontId="15" fillId="0" borderId="8" xfId="13" applyNumberFormat="1" applyFont="1" applyBorder="1" applyAlignment="1">
      <alignment horizontal="center" vertical="top" wrapText="1"/>
    </xf>
    <xf numFmtId="0" fontId="7" fillId="0" borderId="0" xfId="13" applyFont="1" applyAlignment="1">
      <alignment horizontal="center"/>
    </xf>
    <xf numFmtId="0" fontId="10" fillId="0" borderId="25" xfId="13" applyFont="1" applyBorder="1" applyAlignment="1">
      <alignment horizontal="left" indent="1"/>
    </xf>
    <xf numFmtId="0" fontId="10" fillId="0" borderId="26" xfId="13" applyFont="1" applyBorder="1" applyAlignment="1">
      <alignment horizontal="left" indent="1"/>
    </xf>
    <xf numFmtId="164" fontId="15" fillId="0" borderId="27" xfId="14" applyFont="1" applyBorder="1" applyAlignment="1">
      <alignment horizontal="center"/>
    </xf>
    <xf numFmtId="164" fontId="15" fillId="0" borderId="25" xfId="14" applyFont="1" applyBorder="1" applyAlignment="1">
      <alignment horizontal="center"/>
    </xf>
    <xf numFmtId="164" fontId="15" fillId="0" borderId="26" xfId="14" applyFont="1" applyBorder="1" applyAlignment="1">
      <alignment horizontal="center"/>
    </xf>
    <xf numFmtId="0" fontId="10" fillId="5" borderId="17" xfId="13" applyFont="1" applyFill="1" applyBorder="1" applyAlignment="1">
      <alignment horizontal="left" indent="1"/>
    </xf>
    <xf numFmtId="0" fontId="10" fillId="5" borderId="47" xfId="13" applyFont="1" applyFill="1" applyBorder="1" applyAlignment="1">
      <alignment horizontal="left" indent="1"/>
    </xf>
    <xf numFmtId="0" fontId="13" fillId="5" borderId="15" xfId="13" applyFont="1" applyFill="1" applyBorder="1" applyAlignment="1">
      <alignment horizontal="left" indent="1"/>
    </xf>
    <xf numFmtId="0" fontId="13" fillId="5" borderId="48" xfId="13" applyFont="1" applyFill="1" applyBorder="1" applyAlignment="1">
      <alignment horizontal="left" indent="1"/>
    </xf>
    <xf numFmtId="0" fontId="7" fillId="7" borderId="28" xfId="13" applyFont="1" applyFill="1" applyBorder="1" applyAlignment="1">
      <alignment horizontal="center" vertical="center"/>
    </xf>
    <xf numFmtId="0" fontId="7" fillId="7" borderId="30" xfId="13" applyFont="1" applyFill="1" applyBorder="1" applyAlignment="1">
      <alignment horizontal="center" vertical="center"/>
    </xf>
    <xf numFmtId="0" fontId="10" fillId="0" borderId="2" xfId="13" applyFont="1" applyBorder="1" applyAlignment="1">
      <alignment horizontal="left" vertical="center" wrapText="1" indent="1"/>
    </xf>
    <xf numFmtId="0" fontId="10" fillId="0" borderId="0" xfId="13" applyFont="1" applyAlignment="1">
      <alignment horizontal="left" vertical="center" wrapText="1" indent="1"/>
    </xf>
    <xf numFmtId="0" fontId="10" fillId="0" borderId="7" xfId="13" applyFont="1" applyBorder="1" applyAlignment="1">
      <alignment horizontal="left" vertical="center" wrapText="1" indent="1"/>
    </xf>
    <xf numFmtId="0" fontId="16" fillId="0" borderId="1" xfId="14" applyNumberFormat="1" applyFont="1" applyBorder="1" applyAlignment="1">
      <alignment horizontal="center" vertical="center" wrapText="1"/>
    </xf>
    <xf numFmtId="0" fontId="16" fillId="0" borderId="2" xfId="14" applyNumberFormat="1" applyFont="1" applyBorder="1" applyAlignment="1">
      <alignment horizontal="center" vertical="center" wrapText="1"/>
    </xf>
    <xf numFmtId="0" fontId="16" fillId="0" borderId="3" xfId="14" applyNumberFormat="1" applyFont="1" applyBorder="1" applyAlignment="1">
      <alignment horizontal="center" vertical="center" wrapText="1"/>
    </xf>
    <xf numFmtId="0" fontId="16" fillId="0" borderId="4" xfId="14" applyNumberFormat="1" applyFont="1" applyBorder="1" applyAlignment="1">
      <alignment horizontal="center" vertical="center" wrapText="1"/>
    </xf>
    <xf numFmtId="0" fontId="16" fillId="0" borderId="0" xfId="14" applyNumberFormat="1" applyFont="1" applyAlignment="1">
      <alignment horizontal="center" vertical="center" wrapText="1"/>
    </xf>
    <xf numFmtId="0" fontId="16" fillId="0" borderId="5" xfId="14" applyNumberFormat="1" applyFont="1" applyBorder="1" applyAlignment="1">
      <alignment horizontal="center" vertical="center" wrapText="1"/>
    </xf>
    <xf numFmtId="0" fontId="16" fillId="0" borderId="6" xfId="14" applyNumberFormat="1" applyFont="1" applyBorder="1" applyAlignment="1">
      <alignment horizontal="center" vertical="center" wrapText="1"/>
    </xf>
    <xf numFmtId="0" fontId="16" fillId="0" borderId="7" xfId="14" applyNumberFormat="1" applyFont="1" applyBorder="1" applyAlignment="1">
      <alignment horizontal="center" vertical="center" wrapText="1"/>
    </xf>
    <xf numFmtId="0" fontId="16" fillId="0" borderId="8" xfId="14" applyNumberFormat="1" applyFont="1" applyBorder="1" applyAlignment="1">
      <alignment horizontal="center" vertical="center" wrapText="1"/>
    </xf>
    <xf numFmtId="0" fontId="10" fillId="5" borderId="20" xfId="13" applyFont="1" applyFill="1" applyBorder="1" applyAlignment="1">
      <alignment horizontal="left" indent="1"/>
    </xf>
    <xf numFmtId="0" fontId="10" fillId="5" borderId="49" xfId="13" applyFont="1" applyFill="1" applyBorder="1" applyAlignment="1">
      <alignment horizontal="left" indent="1"/>
    </xf>
    <xf numFmtId="0" fontId="10" fillId="5" borderId="21" xfId="13" applyFont="1" applyFill="1" applyBorder="1" applyAlignment="1">
      <alignment horizontal="left" indent="1"/>
    </xf>
    <xf numFmtId="0" fontId="10" fillId="5" borderId="54" xfId="13" applyFont="1" applyFill="1" applyBorder="1" applyAlignment="1">
      <alignment horizontal="left" indent="1"/>
    </xf>
    <xf numFmtId="0" fontId="10" fillId="6" borderId="39" xfId="13" applyFont="1" applyFill="1" applyBorder="1" applyAlignment="1">
      <alignment horizontal="left" indent="1"/>
    </xf>
    <xf numFmtId="0" fontId="10" fillId="6" borderId="52" xfId="13" applyFont="1" applyFill="1" applyBorder="1" applyAlignment="1">
      <alignment horizontal="left" indent="1"/>
    </xf>
    <xf numFmtId="0" fontId="13" fillId="5" borderId="11" xfId="13" applyFont="1" applyFill="1" applyBorder="1" applyAlignment="1">
      <alignment horizontal="left" indent="1"/>
    </xf>
    <xf numFmtId="0" fontId="13" fillId="5" borderId="50" xfId="13" applyFont="1" applyFill="1" applyBorder="1" applyAlignment="1">
      <alignment horizontal="left" indent="1"/>
    </xf>
    <xf numFmtId="0" fontId="13" fillId="5" borderId="55" xfId="13" applyFont="1" applyFill="1" applyBorder="1" applyAlignment="1">
      <alignment horizontal="left" indent="1"/>
    </xf>
    <xf numFmtId="0" fontId="13" fillId="5" borderId="56" xfId="13" applyFont="1" applyFill="1" applyBorder="1" applyAlignment="1">
      <alignment horizontal="left" indent="1"/>
    </xf>
    <xf numFmtId="0" fontId="13" fillId="6" borderId="40" xfId="13" applyFont="1" applyFill="1" applyBorder="1" applyAlignment="1">
      <alignment horizontal="left" indent="1"/>
    </xf>
    <xf numFmtId="0" fontId="13" fillId="6" borderId="53" xfId="13" applyFont="1" applyFill="1" applyBorder="1" applyAlignment="1">
      <alignment horizontal="left" indent="1"/>
    </xf>
    <xf numFmtId="0" fontId="13" fillId="6" borderId="11" xfId="13" applyFont="1" applyFill="1" applyBorder="1" applyAlignment="1">
      <alignment horizontal="left" indent="1"/>
    </xf>
    <xf numFmtId="0" fontId="13" fillId="6" borderId="50" xfId="13" applyFont="1" applyFill="1" applyBorder="1" applyAlignment="1">
      <alignment horizontal="left" indent="1"/>
    </xf>
    <xf numFmtId="0" fontId="13" fillId="6" borderId="0" xfId="13" applyFont="1" applyFill="1" applyAlignment="1">
      <alignment horizontal="left" indent="1"/>
    </xf>
    <xf numFmtId="0" fontId="13" fillId="6" borderId="5" xfId="13" applyFont="1" applyFill="1" applyBorder="1" applyAlignment="1">
      <alignment horizontal="left" inden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15" fillId="9" borderId="1" xfId="13" applyFont="1" applyFill="1" applyBorder="1" applyAlignment="1">
      <alignment horizontal="center" vertical="top" wrapText="1"/>
    </xf>
    <xf numFmtId="0" fontId="15" fillId="9" borderId="2" xfId="13" applyFont="1" applyFill="1" applyBorder="1" applyAlignment="1">
      <alignment horizontal="center" vertical="top" wrapText="1"/>
    </xf>
    <xf numFmtId="0" fontId="15" fillId="9" borderId="3" xfId="13" applyFont="1" applyFill="1" applyBorder="1" applyAlignment="1">
      <alignment horizontal="center" vertical="top" wrapText="1"/>
    </xf>
    <xf numFmtId="0" fontId="15" fillId="9" borderId="4" xfId="13" applyFont="1" applyFill="1" applyBorder="1" applyAlignment="1">
      <alignment horizontal="center" vertical="top" wrapText="1"/>
    </xf>
    <xf numFmtId="0" fontId="15" fillId="9" borderId="0" xfId="13" applyFont="1" applyFill="1" applyAlignment="1">
      <alignment horizontal="center" vertical="top" wrapText="1"/>
    </xf>
    <xf numFmtId="0" fontId="15" fillId="9" borderId="5" xfId="13" applyFont="1" applyFill="1" applyBorder="1" applyAlignment="1">
      <alignment horizontal="center" vertical="top" wrapText="1"/>
    </xf>
    <xf numFmtId="0" fontId="15" fillId="9" borderId="6" xfId="13" applyFont="1" applyFill="1" applyBorder="1" applyAlignment="1">
      <alignment horizontal="center" vertical="top" wrapText="1"/>
    </xf>
    <xf numFmtId="0" fontId="15" fillId="9" borderId="7" xfId="13" applyFont="1" applyFill="1" applyBorder="1" applyAlignment="1">
      <alignment horizontal="center" vertical="top" wrapText="1"/>
    </xf>
    <xf numFmtId="0" fontId="15" fillId="9" borderId="8" xfId="13" applyFont="1" applyFill="1" applyBorder="1" applyAlignment="1">
      <alignment horizontal="center" vertical="top" wrapText="1"/>
    </xf>
    <xf numFmtId="164" fontId="8" fillId="8" borderId="27" xfId="13" applyNumberFormat="1" applyFont="1" applyFill="1" applyBorder="1" applyAlignment="1">
      <alignment horizontal="center" vertical="center" wrapText="1"/>
    </xf>
    <xf numFmtId="164" fontId="8" fillId="8" borderId="25" xfId="13" applyNumberFormat="1" applyFont="1" applyFill="1" applyBorder="1" applyAlignment="1">
      <alignment horizontal="center" vertical="center" wrapText="1"/>
    </xf>
    <xf numFmtId="164" fontId="8" fillId="8" borderId="26" xfId="13" applyNumberFormat="1" applyFont="1" applyFill="1" applyBorder="1" applyAlignment="1">
      <alignment horizontal="center" vertical="center" wrapText="1"/>
    </xf>
    <xf numFmtId="0" fontId="9" fillId="0" borderId="14" xfId="13" applyFont="1" applyBorder="1" applyAlignment="1">
      <alignment horizontal="center"/>
    </xf>
    <xf numFmtId="0" fontId="9" fillId="0" borderId="19" xfId="13" applyFont="1" applyBorder="1" applyAlignment="1">
      <alignment horizontal="center"/>
    </xf>
    <xf numFmtId="0" fontId="9" fillId="0" borderId="9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9" fillId="0" borderId="16" xfId="13" applyFont="1" applyBorder="1" applyAlignment="1">
      <alignment horizontal="center"/>
    </xf>
    <xf numFmtId="0" fontId="9" fillId="0" borderId="23" xfId="13" applyFont="1" applyBorder="1" applyAlignment="1">
      <alignment horizontal="center"/>
    </xf>
    <xf numFmtId="0" fontId="11" fillId="4" borderId="27" xfId="13" applyFont="1" applyFill="1" applyBorder="1" applyAlignment="1">
      <alignment horizontal="right" vertical="center"/>
    </xf>
    <xf numFmtId="0" fontId="11" fillId="4" borderId="25" xfId="13" applyFont="1" applyFill="1" applyBorder="1" applyAlignment="1">
      <alignment horizontal="right" vertical="center"/>
    </xf>
    <xf numFmtId="0" fontId="11" fillId="4" borderId="26" xfId="13" applyFont="1" applyFill="1" applyBorder="1" applyAlignment="1">
      <alignment horizontal="right" vertical="center"/>
    </xf>
    <xf numFmtId="0" fontId="23" fillId="10" borderId="58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173" fontId="24" fillId="0" borderId="58" xfId="0" applyNumberFormat="1" applyFont="1" applyBorder="1" applyAlignment="1">
      <alignment horizontal="center" vertical="center" wrapText="1"/>
    </xf>
    <xf numFmtId="0" fontId="23" fillId="10" borderId="59" xfId="0" applyFont="1" applyFill="1" applyBorder="1" applyAlignment="1">
      <alignment horizontal="center" vertical="center" wrapText="1"/>
    </xf>
    <xf numFmtId="0" fontId="23" fillId="10" borderId="60" xfId="0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</cellXfs>
  <cellStyles count="17">
    <cellStyle name="Millares 2" xfId="3" xr:uid="{F18B6AD9-0EA6-4A05-A166-A0D002667BD1}"/>
    <cellStyle name="Millares 2 4" xfId="7" xr:uid="{1110BE0C-3CE6-4002-89E8-FBB1A5E5773C}"/>
    <cellStyle name="Millares_Actas de obra" xfId="14" xr:uid="{44F26AE5-120E-431F-8E45-195B6E7D8EAF}"/>
    <cellStyle name="Moneda [0]" xfId="11" builtinId="7"/>
    <cellStyle name="Moneda [0] 2" xfId="9" xr:uid="{6D96FE67-6B22-4F8F-A41C-A1EF64A60A6E}"/>
    <cellStyle name="Moneda [0] 2 2" xfId="16" xr:uid="{14F443C2-948C-4AB7-BD36-F841BC6EF368}"/>
    <cellStyle name="Moneda 2" xfId="8" xr:uid="{1FB84CBC-FF0D-4903-B643-E205503F9DD4}"/>
    <cellStyle name="Moneda_Propuesta Ruben 2" xfId="15" xr:uid="{667828BD-E174-4FEB-A1A6-149312F27958}"/>
    <cellStyle name="Normal" xfId="0" builtinId="0"/>
    <cellStyle name="Normal 16" xfId="2" xr:uid="{43D440A4-B7B0-45AB-B9F4-4A9EBE2FAB7A}"/>
    <cellStyle name="Normal 2 2" xfId="1" xr:uid="{AE357C9D-6AC9-4E3F-A37E-4788AA71C141}"/>
    <cellStyle name="Normal 3" xfId="6" xr:uid="{E6C5E2B0-D701-4480-84A7-61A779D7A110}"/>
    <cellStyle name="Normal 6 4" xfId="4" xr:uid="{1D795CFA-B539-470E-AC6E-8EF978986710}"/>
    <cellStyle name="Normal_Actas de obra" xfId="13" xr:uid="{85E3E833-BFE4-4EEA-9FB8-028B5801031F}"/>
    <cellStyle name="Porcentaje" xfId="12" builtinId="5"/>
    <cellStyle name="Porcentaje 8" xfId="5" xr:uid="{2091A14C-37CC-4629-9C4F-3ACC3D51D5C0}"/>
    <cellStyle name="Porcentual 2" xfId="10" xr:uid="{0F6628F7-CD13-4AFB-876A-53B647111566}"/>
  </cellStyles>
  <dxfs count="0"/>
  <tableStyles count="0" defaultTableStyle="TableStyleMedium2" defaultPivotStyle="PivotStyleLight16"/>
  <colors>
    <mruColors>
      <color rgb="FF90BC3C"/>
      <color rgb="FF2DA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202406</xdr:colOff>
      <xdr:row>9</xdr:row>
      <xdr:rowOff>83343</xdr:rowOff>
    </xdr:from>
    <xdr:to>
      <xdr:col>2</xdr:col>
      <xdr:colOff>2016918</xdr:colOff>
      <xdr:row>12</xdr:row>
      <xdr:rowOff>183476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923BAF-C24E-4ECE-BBA9-51C6BB8A2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" y="1440656"/>
          <a:ext cx="2552700" cy="778789"/>
        </a:xfrm>
        <a:prstGeom prst="rect">
          <a:avLst/>
        </a:prstGeom>
      </xdr:spPr>
    </xdr:pic>
    <xdr:clientData/>
  </xdr:twoCellAnchor>
  <xdr:twoCellAnchor>
    <xdr:from>
      <xdr:col>2</xdr:col>
      <xdr:colOff>2178844</xdr:colOff>
      <xdr:row>5</xdr:row>
      <xdr:rowOff>232833</xdr:rowOff>
    </xdr:from>
    <xdr:to>
      <xdr:col>2</xdr:col>
      <xdr:colOff>2190859</xdr:colOff>
      <xdr:row>16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AAF4B49-49A2-4EB4-BC61-483742599FCD}"/>
            </a:ext>
          </a:extLst>
        </xdr:cNvPr>
        <xdr:cNvCxnSpPr/>
      </xdr:nvCxnSpPr>
      <xdr:spPr>
        <a:xfrm flipH="1">
          <a:off x="3025511" y="709083"/>
          <a:ext cx="12015" cy="23389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1209939</xdr:colOff>
      <xdr:row>1</xdr:row>
      <xdr:rowOff>50800</xdr:rowOff>
    </xdr:from>
    <xdr:to>
      <xdr:col>2</xdr:col>
      <xdr:colOff>3217333</xdr:colOff>
      <xdr:row>2</xdr:row>
      <xdr:rowOff>299064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C58521-059B-4873-9D0A-5CBCD392A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006" y="127000"/>
          <a:ext cx="2007394" cy="61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8E2F-6E7E-42A4-A8F8-5BFD3D01A68B}">
  <dimension ref="A1:D22"/>
  <sheetViews>
    <sheetView showGridLines="0" workbookViewId="0">
      <selection activeCell="C14" sqref="C14"/>
    </sheetView>
  </sheetViews>
  <sheetFormatPr baseColWidth="10" defaultColWidth="0" defaultRowHeight="15" customHeight="1" zeroHeight="1" x14ac:dyDescent="0.35"/>
  <cols>
    <col min="1" max="1" width="3.08984375" style="1" customWidth="1"/>
    <col min="2" max="2" width="24.08984375" style="1" bestFit="1" customWidth="1"/>
    <col min="3" max="3" width="37.453125" style="1" bestFit="1" customWidth="1"/>
    <col min="4" max="4" width="3.08984375" style="1" customWidth="1"/>
    <col min="5" max="16384" width="11.453125" style="1" hidden="1"/>
  </cols>
  <sheetData>
    <row r="1" spans="2:3" thickBot="1" x14ac:dyDescent="0.4"/>
    <row r="2" spans="2:3" ht="21.75" customHeight="1" thickBot="1" x14ac:dyDescent="0.4">
      <c r="B2" s="146" t="s">
        <v>29</v>
      </c>
      <c r="C2" s="147"/>
    </row>
    <row r="3" spans="2:3" ht="5.25" customHeight="1" x14ac:dyDescent="0.35"/>
    <row r="4" spans="2:3" s="4" customFormat="1" ht="15.9" customHeight="1" x14ac:dyDescent="0.35">
      <c r="B4" s="2" t="s">
        <v>30</v>
      </c>
      <c r="C4" s="3">
        <v>1</v>
      </c>
    </row>
    <row r="5" spans="2:3" s="4" customFormat="1" ht="15.9" customHeight="1" x14ac:dyDescent="0.35">
      <c r="B5" s="2" t="s">
        <v>31</v>
      </c>
      <c r="C5" s="5">
        <v>45986</v>
      </c>
    </row>
    <row r="6" spans="2:3" ht="14.5" x14ac:dyDescent="0.35">
      <c r="B6" s="6"/>
    </row>
    <row r="7" spans="2:3" s="4" customFormat="1" ht="19.5" customHeight="1" x14ac:dyDescent="0.35">
      <c r="B7" s="148" t="s">
        <v>32</v>
      </c>
      <c r="C7" s="148"/>
    </row>
    <row r="8" spans="2:3" ht="15.9" customHeight="1" x14ac:dyDescent="0.35">
      <c r="B8" s="7" t="s">
        <v>33</v>
      </c>
      <c r="C8" s="8" t="s">
        <v>34</v>
      </c>
    </row>
    <row r="9" spans="2:3" ht="15.9" customHeight="1" x14ac:dyDescent="0.35">
      <c r="B9" s="7" t="s">
        <v>35</v>
      </c>
      <c r="C9" s="8" t="s">
        <v>36</v>
      </c>
    </row>
    <row r="10" spans="2:3" ht="59.25" customHeight="1" x14ac:dyDescent="0.35">
      <c r="B10" s="2" t="s">
        <v>37</v>
      </c>
      <c r="C10" s="3"/>
    </row>
    <row r="11" spans="2:3" ht="14.5" x14ac:dyDescent="0.35">
      <c r="B11" s="2" t="s">
        <v>48</v>
      </c>
      <c r="C11" s="88">
        <v>0</v>
      </c>
    </row>
    <row r="12" spans="2:3" ht="14.5" x14ac:dyDescent="0.35">
      <c r="B12" s="2" t="s">
        <v>54</v>
      </c>
      <c r="C12" s="88">
        <v>0</v>
      </c>
    </row>
    <row r="13" spans="2:3" ht="14.5" x14ac:dyDescent="0.35">
      <c r="B13" s="2" t="s">
        <v>50</v>
      </c>
      <c r="C13" s="3" t="s">
        <v>45</v>
      </c>
    </row>
    <row r="14" spans="2:3" ht="14.5" x14ac:dyDescent="0.35"/>
    <row r="15" spans="2:3" s="4" customFormat="1" ht="19.5" customHeight="1" x14ac:dyDescent="0.35">
      <c r="B15" s="148" t="s">
        <v>38</v>
      </c>
      <c r="C15" s="148"/>
    </row>
    <row r="16" spans="2:3" ht="15.9" customHeight="1" x14ac:dyDescent="0.35">
      <c r="B16" s="7" t="s">
        <v>39</v>
      </c>
      <c r="C16" s="8" t="s">
        <v>40</v>
      </c>
    </row>
    <row r="17" spans="2:3" ht="15.9" customHeight="1" x14ac:dyDescent="0.35">
      <c r="B17" s="7" t="s">
        <v>41</v>
      </c>
      <c r="C17" s="8" t="s">
        <v>42</v>
      </c>
    </row>
    <row r="18" spans="2:3" ht="14.5" x14ac:dyDescent="0.35"/>
    <row r="19" spans="2:3" s="4" customFormat="1" ht="19.5" customHeight="1" x14ac:dyDescent="0.35">
      <c r="B19" s="148" t="s">
        <v>43</v>
      </c>
      <c r="C19" s="148"/>
    </row>
    <row r="20" spans="2:3" ht="15.9" customHeight="1" x14ac:dyDescent="0.35">
      <c r="B20" s="7" t="s">
        <v>44</v>
      </c>
      <c r="C20" s="8" t="s">
        <v>45</v>
      </c>
    </row>
    <row r="21" spans="2:3" ht="15.9" customHeight="1" x14ac:dyDescent="0.35">
      <c r="B21" s="7" t="s">
        <v>41</v>
      </c>
      <c r="C21" s="8" t="s">
        <v>46</v>
      </c>
    </row>
    <row r="22" spans="2:3" ht="14.5" x14ac:dyDescent="0.35"/>
  </sheetData>
  <mergeCells count="4">
    <mergeCell ref="B2:C2"/>
    <mergeCell ref="B7:C7"/>
    <mergeCell ref="B15:C15"/>
    <mergeCell ref="B19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EB8F-96EE-4357-A7E0-F7FDD37F974B}">
  <sheetPr>
    <pageSetUpPr fitToPage="1"/>
  </sheetPr>
  <dimension ref="B1:T87"/>
  <sheetViews>
    <sheetView tabSelected="1" view="pageBreakPreview" zoomScale="60" zoomScaleNormal="60" workbookViewId="0">
      <selection activeCell="K3" sqref="K3:L3"/>
    </sheetView>
  </sheetViews>
  <sheetFormatPr baseColWidth="10" defaultColWidth="11.453125" defaultRowHeight="18.5" x14ac:dyDescent="0.5"/>
  <cols>
    <col min="1" max="1" width="1.54296875" style="9" customWidth="1"/>
    <col min="2" max="2" width="11.08984375" style="9" customWidth="1"/>
    <col min="3" max="3" width="78.6328125" style="9" customWidth="1"/>
    <col min="4" max="4" width="11.6328125" style="9" customWidth="1"/>
    <col min="5" max="5" width="14" style="9" customWidth="1"/>
    <col min="6" max="6" width="25.08984375" style="9" customWidth="1"/>
    <col min="7" max="7" width="25.90625" style="9" customWidth="1"/>
    <col min="8" max="8" width="13.90625" style="9" customWidth="1"/>
    <col min="9" max="9" width="24.36328125" style="9" customWidth="1"/>
    <col min="10" max="10" width="12.08984375" style="9" customWidth="1"/>
    <col min="11" max="11" width="24.08984375" style="9" customWidth="1"/>
    <col min="12" max="12" width="12" style="9" customWidth="1"/>
    <col min="13" max="13" width="1.54296875" style="9" customWidth="1"/>
    <col min="14" max="14" width="35.54296875" style="10" customWidth="1"/>
    <col min="15" max="15" width="35.90625" style="9" customWidth="1"/>
    <col min="16" max="16" width="15.54296875" style="9" bestFit="1" customWidth="1"/>
    <col min="17" max="17" width="20" style="9" customWidth="1"/>
    <col min="18" max="18" width="11.453125" style="9" customWidth="1"/>
    <col min="19" max="20" width="15.54296875" style="9" bestFit="1" customWidth="1"/>
    <col min="21" max="16384" width="11.453125" style="9"/>
  </cols>
  <sheetData>
    <row r="1" spans="2:16" ht="6" customHeight="1" x14ac:dyDescent="0.5"/>
    <row r="2" spans="2:16" ht="28.75" customHeight="1" x14ac:dyDescent="0.5">
      <c r="B2" s="236"/>
      <c r="C2" s="237"/>
      <c r="D2" s="261" t="s">
        <v>68</v>
      </c>
      <c r="E2" s="261"/>
      <c r="F2" s="266" t="s">
        <v>72</v>
      </c>
      <c r="G2" s="267"/>
      <c r="H2" s="268"/>
      <c r="I2" s="264" t="s">
        <v>69</v>
      </c>
      <c r="J2" s="265"/>
      <c r="K2" s="262" t="s">
        <v>74</v>
      </c>
      <c r="L2" s="262"/>
      <c r="N2" s="9"/>
    </row>
    <row r="3" spans="2:16" ht="28.75" customHeight="1" x14ac:dyDescent="0.5">
      <c r="B3" s="238"/>
      <c r="C3" s="239"/>
      <c r="D3" s="261" t="s">
        <v>70</v>
      </c>
      <c r="E3" s="261"/>
      <c r="F3" s="266" t="s">
        <v>73</v>
      </c>
      <c r="G3" s="267"/>
      <c r="H3" s="268"/>
      <c r="I3" s="264" t="s">
        <v>71</v>
      </c>
      <c r="J3" s="265"/>
      <c r="K3" s="263">
        <v>1</v>
      </c>
      <c r="L3" s="263"/>
      <c r="N3" s="9"/>
    </row>
    <row r="4" spans="2:16" ht="6" customHeight="1" thickBot="1" x14ac:dyDescent="0.55000000000000004"/>
    <row r="5" spans="2:16" ht="31.5" customHeight="1" thickBot="1" x14ac:dyDescent="0.55000000000000004">
      <c r="B5" s="163" t="s">
        <v>23</v>
      </c>
      <c r="C5" s="164"/>
      <c r="D5" s="164"/>
      <c r="E5" s="164"/>
      <c r="F5" s="164"/>
      <c r="G5" s="164"/>
      <c r="H5" s="164"/>
      <c r="I5" s="164"/>
      <c r="J5" s="164"/>
      <c r="K5" s="164"/>
      <c r="L5" s="165"/>
    </row>
    <row r="6" spans="2:16" ht="19" thickBot="1" x14ac:dyDescent="0.55000000000000004"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2:16" s="10" customFormat="1" ht="18" customHeight="1" thickBot="1" x14ac:dyDescent="0.55000000000000004">
      <c r="B7" s="252"/>
      <c r="C7" s="253"/>
      <c r="D7" s="197" t="s">
        <v>47</v>
      </c>
      <c r="E7" s="198"/>
      <c r="F7" s="199" t="str">
        <f>CONCATENATE(Información!$C$8,"-",Información!$C$9)</f>
        <v>XXX-202X</v>
      </c>
      <c r="G7" s="200"/>
      <c r="H7" s="201"/>
      <c r="I7" s="202" t="s">
        <v>51</v>
      </c>
      <c r="J7" s="203"/>
      <c r="K7" s="204"/>
      <c r="L7" s="205"/>
      <c r="O7" s="9"/>
      <c r="P7" s="9"/>
    </row>
    <row r="8" spans="2:16" s="10" customFormat="1" ht="18" customHeight="1" x14ac:dyDescent="0.5">
      <c r="B8" s="254"/>
      <c r="C8" s="255"/>
      <c r="D8" s="208" t="s">
        <v>49</v>
      </c>
      <c r="E8" s="208"/>
      <c r="F8" s="211">
        <f>Información!$C$10</f>
        <v>0</v>
      </c>
      <c r="G8" s="212"/>
      <c r="H8" s="213"/>
      <c r="I8" s="220" t="s">
        <v>52</v>
      </c>
      <c r="J8" s="221"/>
      <c r="K8" s="226" t="str">
        <f>Información!C13</f>
        <v>XXXXXX</v>
      </c>
      <c r="L8" s="227"/>
      <c r="O8" s="9"/>
      <c r="P8" s="9"/>
    </row>
    <row r="9" spans="2:16" s="10" customFormat="1" ht="18" customHeight="1" thickBot="1" x14ac:dyDescent="0.55000000000000004">
      <c r="B9" s="254"/>
      <c r="C9" s="255"/>
      <c r="D9" s="209"/>
      <c r="E9" s="209"/>
      <c r="F9" s="214"/>
      <c r="G9" s="215"/>
      <c r="H9" s="216"/>
      <c r="I9" s="222" t="s">
        <v>53</v>
      </c>
      <c r="J9" s="223"/>
      <c r="K9" s="228"/>
      <c r="L9" s="229"/>
      <c r="O9" s="9"/>
      <c r="P9" s="9"/>
    </row>
    <row r="10" spans="2:16" s="10" customFormat="1" ht="18" customHeight="1" x14ac:dyDescent="0.5">
      <c r="B10" s="254"/>
      <c r="C10" s="255"/>
      <c r="D10" s="209"/>
      <c r="E10" s="209"/>
      <c r="F10" s="214"/>
      <c r="G10" s="215"/>
      <c r="H10" s="216"/>
      <c r="I10" s="224"/>
      <c r="J10" s="225"/>
      <c r="K10" s="230"/>
      <c r="L10" s="231"/>
      <c r="O10" s="14"/>
      <c r="P10" s="9"/>
    </row>
    <row r="11" spans="2:16" s="10" customFormat="1" ht="18" customHeight="1" thickBot="1" x14ac:dyDescent="0.55000000000000004">
      <c r="B11" s="254"/>
      <c r="C11" s="255"/>
      <c r="D11" s="210"/>
      <c r="E11" s="210"/>
      <c r="F11" s="217"/>
      <c r="G11" s="218"/>
      <c r="H11" s="219"/>
      <c r="I11" s="180"/>
      <c r="J11" s="181"/>
      <c r="K11" s="232"/>
      <c r="L11" s="233"/>
      <c r="O11" s="9"/>
      <c r="P11" s="9"/>
    </row>
    <row r="12" spans="2:16" s="10" customFormat="1" ht="18" customHeight="1" x14ac:dyDescent="0.5">
      <c r="B12" s="254"/>
      <c r="C12" s="255"/>
      <c r="D12" s="184" t="s">
        <v>0</v>
      </c>
      <c r="E12" s="185"/>
      <c r="F12" s="186"/>
      <c r="G12" s="190">
        <f>Información!$C$11</f>
        <v>0</v>
      </c>
      <c r="H12" s="191"/>
      <c r="I12" s="180"/>
      <c r="J12" s="181"/>
      <c r="K12" s="232"/>
      <c r="L12" s="233"/>
      <c r="O12" s="9"/>
      <c r="P12" s="9"/>
    </row>
    <row r="13" spans="2:16" s="10" customFormat="1" ht="18" customHeight="1" x14ac:dyDescent="0.5">
      <c r="B13" s="254"/>
      <c r="C13" s="255"/>
      <c r="D13" s="187" t="s">
        <v>1</v>
      </c>
      <c r="E13" s="188"/>
      <c r="F13" s="189"/>
      <c r="G13" s="192">
        <f>Información!$C$12</f>
        <v>0</v>
      </c>
      <c r="H13" s="193"/>
      <c r="I13" s="180"/>
      <c r="J13" s="181"/>
      <c r="K13" s="232"/>
      <c r="L13" s="233"/>
      <c r="O13" s="9"/>
      <c r="P13" s="9"/>
    </row>
    <row r="14" spans="2:16" s="10" customFormat="1" ht="18" customHeight="1" thickBot="1" x14ac:dyDescent="0.55000000000000004">
      <c r="B14" s="254"/>
      <c r="C14" s="255"/>
      <c r="D14" s="33" t="s">
        <v>2</v>
      </c>
      <c r="E14" s="34"/>
      <c r="F14" s="35"/>
      <c r="G14" s="194">
        <f>G12+G13</f>
        <v>0</v>
      </c>
      <c r="H14" s="195"/>
      <c r="I14" s="182"/>
      <c r="J14" s="183"/>
      <c r="K14" s="234"/>
      <c r="L14" s="235"/>
      <c r="O14" s="9"/>
      <c r="P14" s="9"/>
    </row>
    <row r="15" spans="2:16" s="10" customFormat="1" ht="18" customHeight="1" thickBot="1" x14ac:dyDescent="0.55000000000000004">
      <c r="B15" s="254"/>
      <c r="C15" s="255"/>
      <c r="D15" s="152" t="s">
        <v>27</v>
      </c>
      <c r="E15" s="152"/>
      <c r="F15" s="153" t="str">
        <f>Información!C20</f>
        <v>XXXXXX</v>
      </c>
      <c r="G15" s="154"/>
      <c r="H15" s="155"/>
      <c r="I15" s="166" t="s">
        <v>57</v>
      </c>
      <c r="J15" s="167"/>
      <c r="K15" s="167"/>
      <c r="L15" s="168"/>
      <c r="O15" s="9"/>
      <c r="P15" s="9"/>
    </row>
    <row r="16" spans="2:16" s="10" customFormat="1" ht="18" customHeight="1" thickBot="1" x14ac:dyDescent="0.55000000000000004">
      <c r="B16" s="256"/>
      <c r="C16" s="257"/>
      <c r="D16" s="36" t="s">
        <v>28</v>
      </c>
      <c r="E16" s="37"/>
      <c r="F16" s="153" t="str">
        <f>Información!C16</f>
        <v>XXXXXXX</v>
      </c>
      <c r="G16" s="154"/>
      <c r="H16" s="155"/>
      <c r="I16" s="169"/>
      <c r="J16" s="170"/>
      <c r="K16" s="170"/>
      <c r="L16" s="171"/>
      <c r="O16" s="9"/>
      <c r="P16" s="9"/>
    </row>
    <row r="17" spans="2:20" s="10" customFormat="1" ht="19" thickBot="1" x14ac:dyDescent="0.55000000000000004">
      <c r="B17" s="15">
        <v>9.0000001174260742</v>
      </c>
      <c r="C17" s="11"/>
      <c r="D17" s="11"/>
      <c r="E17" s="11"/>
      <c r="F17" s="11"/>
      <c r="G17" s="11"/>
      <c r="H17" s="13"/>
      <c r="I17" s="13"/>
      <c r="J17" s="13"/>
      <c r="K17" s="13"/>
      <c r="L17" s="13"/>
      <c r="O17" s="9"/>
      <c r="P17" s="9"/>
    </row>
    <row r="18" spans="2:20" s="10" customFormat="1" ht="24.75" customHeight="1" thickBot="1" x14ac:dyDescent="0.55000000000000004">
      <c r="B18" s="13"/>
      <c r="C18" s="16"/>
      <c r="D18" s="13"/>
      <c r="E18" s="17"/>
      <c r="F18" s="17"/>
      <c r="G18" s="18"/>
      <c r="H18" s="163" t="s">
        <v>59</v>
      </c>
      <c r="I18" s="164"/>
      <c r="J18" s="164"/>
      <c r="K18" s="164"/>
      <c r="L18" s="165"/>
      <c r="O18" s="9"/>
      <c r="P18" s="9"/>
    </row>
    <row r="19" spans="2:20" s="10" customFormat="1" ht="19.5" customHeight="1" thickBot="1" x14ac:dyDescent="0.55000000000000004">
      <c r="B19" s="172" t="s">
        <v>3</v>
      </c>
      <c r="C19" s="172" t="s">
        <v>4</v>
      </c>
      <c r="D19" s="174" t="s">
        <v>5</v>
      </c>
      <c r="E19" s="175"/>
      <c r="F19" s="175"/>
      <c r="G19" s="176"/>
      <c r="H19" s="177" t="s">
        <v>6</v>
      </c>
      <c r="I19" s="178"/>
      <c r="J19" s="179" t="s">
        <v>7</v>
      </c>
      <c r="K19" s="179"/>
      <c r="L19" s="206" t="s">
        <v>8</v>
      </c>
      <c r="O19" s="9"/>
      <c r="P19" s="9"/>
    </row>
    <row r="20" spans="2:20" s="10" customFormat="1" ht="19" thickBot="1" x14ac:dyDescent="0.55000000000000004">
      <c r="B20" s="173"/>
      <c r="C20" s="173"/>
      <c r="D20" s="82" t="s">
        <v>9</v>
      </c>
      <c r="E20" s="83" t="s">
        <v>10</v>
      </c>
      <c r="F20" s="82" t="s">
        <v>11</v>
      </c>
      <c r="G20" s="84" t="s">
        <v>12</v>
      </c>
      <c r="H20" s="85" t="s">
        <v>10</v>
      </c>
      <c r="I20" s="86" t="s">
        <v>12</v>
      </c>
      <c r="J20" s="87" t="s">
        <v>10</v>
      </c>
      <c r="K20" s="86" t="s">
        <v>12</v>
      </c>
      <c r="L20" s="207"/>
      <c r="O20" s="9"/>
      <c r="P20" s="9"/>
    </row>
    <row r="21" spans="2:20" x14ac:dyDescent="0.5">
      <c r="B21" s="38"/>
      <c r="C21" s="39"/>
      <c r="D21" s="40"/>
      <c r="E21" s="41"/>
      <c r="F21" s="42"/>
      <c r="G21" s="43">
        <f>ROUND(E21*F21,0)</f>
        <v>0</v>
      </c>
      <c r="H21" s="44"/>
      <c r="I21" s="45">
        <f>ROUND(H21*F21,0)</f>
        <v>0</v>
      </c>
      <c r="J21" s="46"/>
      <c r="K21" s="47">
        <f>ROUND(J21*F21,0)</f>
        <v>0</v>
      </c>
      <c r="L21" s="48" t="e">
        <f>K21/G21</f>
        <v>#DIV/0!</v>
      </c>
      <c r="N21" s="19"/>
      <c r="O21" s="20"/>
      <c r="S21" s="20"/>
      <c r="T21" s="20"/>
    </row>
    <row r="22" spans="2:20" x14ac:dyDescent="0.5">
      <c r="B22" s="49"/>
      <c r="C22" s="50"/>
      <c r="D22" s="51"/>
      <c r="E22" s="52"/>
      <c r="F22" s="53"/>
      <c r="G22" s="54">
        <f t="shared" ref="G22:G26" si="0">ROUND(E22*F22,0)</f>
        <v>0</v>
      </c>
      <c r="H22" s="55"/>
      <c r="I22" s="56">
        <f t="shared" ref="I22:I26" si="1">ROUND(H22*F22,0)</f>
        <v>0</v>
      </c>
      <c r="J22" s="57"/>
      <c r="K22" s="58">
        <f t="shared" ref="K22:K26" si="2">ROUND(J22*F22,0)</f>
        <v>0</v>
      </c>
      <c r="L22" s="59" t="e">
        <f t="shared" ref="L22:L26" si="3">K22/G22</f>
        <v>#DIV/0!</v>
      </c>
      <c r="N22" s="19"/>
      <c r="O22" s="20"/>
      <c r="S22" s="20"/>
      <c r="T22" s="20"/>
    </row>
    <row r="23" spans="2:20" x14ac:dyDescent="0.5">
      <c r="B23" s="49"/>
      <c r="C23" s="50"/>
      <c r="D23" s="51"/>
      <c r="E23" s="52"/>
      <c r="F23" s="53"/>
      <c r="G23" s="54">
        <f t="shared" si="0"/>
        <v>0</v>
      </c>
      <c r="H23" s="55"/>
      <c r="I23" s="56">
        <f t="shared" si="1"/>
        <v>0</v>
      </c>
      <c r="J23" s="57"/>
      <c r="K23" s="58">
        <f t="shared" si="2"/>
        <v>0</v>
      </c>
      <c r="L23" s="59" t="e">
        <f t="shared" si="3"/>
        <v>#DIV/0!</v>
      </c>
      <c r="N23" s="19"/>
      <c r="O23" s="20"/>
      <c r="S23" s="20"/>
      <c r="T23" s="20"/>
    </row>
    <row r="24" spans="2:20" x14ac:dyDescent="0.5">
      <c r="B24" s="49"/>
      <c r="C24" s="50"/>
      <c r="D24" s="51"/>
      <c r="E24" s="52"/>
      <c r="F24" s="53"/>
      <c r="G24" s="54">
        <f t="shared" si="0"/>
        <v>0</v>
      </c>
      <c r="H24" s="55"/>
      <c r="I24" s="56">
        <f t="shared" si="1"/>
        <v>0</v>
      </c>
      <c r="J24" s="57"/>
      <c r="K24" s="58">
        <f t="shared" si="2"/>
        <v>0</v>
      </c>
      <c r="L24" s="59" t="e">
        <f t="shared" si="3"/>
        <v>#DIV/0!</v>
      </c>
      <c r="N24" s="19"/>
      <c r="O24" s="20"/>
      <c r="S24" s="20"/>
      <c r="T24" s="20"/>
    </row>
    <row r="25" spans="2:20" x14ac:dyDescent="0.5">
      <c r="B25" s="60"/>
      <c r="C25" s="61"/>
      <c r="D25" s="62"/>
      <c r="E25" s="63"/>
      <c r="F25" s="64"/>
      <c r="G25" s="65">
        <f t="shared" si="0"/>
        <v>0</v>
      </c>
      <c r="H25" s="66"/>
      <c r="I25" s="67">
        <f t="shared" si="1"/>
        <v>0</v>
      </c>
      <c r="J25" s="68"/>
      <c r="K25" s="69">
        <f t="shared" si="2"/>
        <v>0</v>
      </c>
      <c r="L25" s="70" t="e">
        <f t="shared" si="3"/>
        <v>#DIV/0!</v>
      </c>
      <c r="N25" s="19"/>
      <c r="O25" s="20"/>
      <c r="S25" s="20"/>
    </row>
    <row r="26" spans="2:20" ht="19" thickBot="1" x14ac:dyDescent="0.55000000000000004">
      <c r="B26" s="71"/>
      <c r="C26" s="72"/>
      <c r="D26" s="73"/>
      <c r="E26" s="74"/>
      <c r="F26" s="75"/>
      <c r="G26" s="76">
        <f t="shared" si="0"/>
        <v>0</v>
      </c>
      <c r="H26" s="77"/>
      <c r="I26" s="78">
        <f t="shared" si="1"/>
        <v>0</v>
      </c>
      <c r="J26" s="79"/>
      <c r="K26" s="80">
        <f t="shared" si="2"/>
        <v>0</v>
      </c>
      <c r="L26" s="81" t="e">
        <f t="shared" si="3"/>
        <v>#DIV/0!</v>
      </c>
      <c r="N26" s="19"/>
      <c r="O26" s="20"/>
      <c r="S26" s="20"/>
    </row>
    <row r="27" spans="2:20" s="10" customFormat="1" ht="6.75" customHeight="1" thickBot="1" x14ac:dyDescent="0.55000000000000004">
      <c r="B27" s="13"/>
      <c r="C27" s="13"/>
      <c r="D27" s="13"/>
      <c r="E27" s="13"/>
      <c r="F27" s="13"/>
      <c r="G27" s="13"/>
      <c r="H27" s="17"/>
      <c r="I27" s="17"/>
      <c r="J27" s="13"/>
      <c r="K27" s="13"/>
      <c r="L27" s="13"/>
      <c r="O27" s="9"/>
      <c r="P27" s="9"/>
    </row>
    <row r="28" spans="2:20" s="132" customFormat="1" ht="18.649999999999999" customHeight="1" thickBot="1" x14ac:dyDescent="0.5">
      <c r="B28" s="156" t="s">
        <v>60</v>
      </c>
      <c r="C28" s="157"/>
      <c r="D28" s="157"/>
      <c r="E28" s="157"/>
      <c r="F28" s="158"/>
      <c r="G28" s="127">
        <f>SUM(G21:G26)</f>
        <v>0</v>
      </c>
      <c r="H28" s="128"/>
      <c r="I28" s="129">
        <f>SUM(I21:I26)</f>
        <v>0</v>
      </c>
      <c r="J28" s="130"/>
      <c r="K28" s="129">
        <f>SUM(K21:K26)</f>
        <v>0</v>
      </c>
      <c r="L28" s="131"/>
      <c r="O28" s="133"/>
      <c r="P28" s="134"/>
    </row>
    <row r="29" spans="2:20" s="10" customFormat="1" x14ac:dyDescent="0.5">
      <c r="B29" s="159" t="s">
        <v>24</v>
      </c>
      <c r="C29" s="160"/>
      <c r="D29" s="160"/>
      <c r="E29" s="160"/>
      <c r="F29" s="114">
        <v>0</v>
      </c>
      <c r="G29" s="107">
        <f>ROUNDUP(G28*$F$29,0)</f>
        <v>0</v>
      </c>
      <c r="H29" s="108"/>
      <c r="I29" s="109">
        <f>I28*$F$29</f>
        <v>0</v>
      </c>
      <c r="J29" s="110"/>
      <c r="K29" s="109">
        <f>K28*$F$29</f>
        <v>0</v>
      </c>
      <c r="L29" s="111"/>
      <c r="O29" s="20"/>
      <c r="P29" s="9"/>
    </row>
    <row r="30" spans="2:20" s="10" customFormat="1" x14ac:dyDescent="0.5">
      <c r="B30" s="161" t="s">
        <v>25</v>
      </c>
      <c r="C30" s="162"/>
      <c r="D30" s="162"/>
      <c r="E30" s="162"/>
      <c r="F30" s="115">
        <v>0</v>
      </c>
      <c r="G30" s="112">
        <f>ROUNDUP(G28*$F$30,0)</f>
        <v>0</v>
      </c>
      <c r="H30" s="108"/>
      <c r="I30" s="113">
        <f>I28*$F$30</f>
        <v>0</v>
      </c>
      <c r="J30" s="110"/>
      <c r="K30" s="113">
        <f>K28*$F$30</f>
        <v>0</v>
      </c>
      <c r="L30" s="111"/>
      <c r="O30" s="20"/>
      <c r="P30" s="9"/>
    </row>
    <row r="31" spans="2:20" s="10" customFormat="1" x14ac:dyDescent="0.5">
      <c r="B31" s="161" t="s">
        <v>26</v>
      </c>
      <c r="C31" s="162"/>
      <c r="D31" s="162"/>
      <c r="E31" s="162"/>
      <c r="F31" s="115">
        <v>0</v>
      </c>
      <c r="G31" s="112">
        <f>ROUNDUP(G28*$F$31,0)</f>
        <v>0</v>
      </c>
      <c r="H31" s="108"/>
      <c r="I31" s="113">
        <f>I28*$F$31</f>
        <v>0</v>
      </c>
      <c r="J31" s="110"/>
      <c r="K31" s="113">
        <f>K28*$F$31</f>
        <v>0</v>
      </c>
      <c r="L31" s="111"/>
      <c r="O31" s="20"/>
      <c r="P31" s="9"/>
    </row>
    <row r="32" spans="2:20" s="10" customFormat="1" ht="19" thickBot="1" x14ac:dyDescent="0.55000000000000004">
      <c r="B32" s="161" t="s">
        <v>56</v>
      </c>
      <c r="C32" s="162"/>
      <c r="D32" s="162"/>
      <c r="E32" s="162"/>
      <c r="F32" s="115">
        <v>0</v>
      </c>
      <c r="G32" s="112">
        <f>ROUNDUP(G31*$F$32,0)</f>
        <v>0</v>
      </c>
      <c r="H32" s="108"/>
      <c r="I32" s="113">
        <f>ROUNDUP(I31*$F$32,0)</f>
        <v>0</v>
      </c>
      <c r="J32" s="110"/>
      <c r="K32" s="113">
        <f>ROUNDUP(K31*$F$32,0)</f>
        <v>0</v>
      </c>
      <c r="L32" s="111"/>
      <c r="O32" s="20"/>
      <c r="P32" s="9"/>
    </row>
    <row r="33" spans="2:16" s="132" customFormat="1" ht="18.649999999999999" customHeight="1" thickBot="1" x14ac:dyDescent="0.5">
      <c r="B33" s="149" t="s">
        <v>61</v>
      </c>
      <c r="C33" s="150"/>
      <c r="D33" s="150"/>
      <c r="E33" s="150"/>
      <c r="F33" s="151"/>
      <c r="G33" s="135">
        <f>SUM(G28:G32)</f>
        <v>0</v>
      </c>
      <c r="H33" s="136"/>
      <c r="I33" s="137">
        <f>SUM(I28:I32)</f>
        <v>0</v>
      </c>
      <c r="J33" s="138"/>
      <c r="K33" s="137">
        <f>SUM(K28:K32)</f>
        <v>0</v>
      </c>
      <c r="L33" s="139"/>
      <c r="O33" s="133"/>
      <c r="P33" s="134"/>
    </row>
    <row r="34" spans="2:16" s="10" customFormat="1" ht="9.75" customHeight="1" thickBot="1" x14ac:dyDescent="0.55000000000000004">
      <c r="B34" s="13"/>
      <c r="C34" s="13"/>
      <c r="D34" s="13"/>
      <c r="E34" s="13"/>
      <c r="F34" s="13"/>
      <c r="G34" s="13"/>
      <c r="H34" s="17"/>
      <c r="I34" s="17"/>
      <c r="J34" s="13"/>
      <c r="K34" s="13"/>
      <c r="L34" s="13"/>
      <c r="O34" s="9"/>
      <c r="P34" s="9"/>
    </row>
    <row r="35" spans="2:16" s="10" customFormat="1" ht="24.75" customHeight="1" thickBot="1" x14ac:dyDescent="0.55000000000000004">
      <c r="B35" s="13"/>
      <c r="C35" s="16"/>
      <c r="D35" s="13"/>
      <c r="E35" s="17"/>
      <c r="F35" s="17"/>
      <c r="G35" s="18"/>
      <c r="H35" s="163" t="s">
        <v>63</v>
      </c>
      <c r="I35" s="164"/>
      <c r="J35" s="164"/>
      <c r="K35" s="164"/>
      <c r="L35" s="165"/>
      <c r="O35" s="9"/>
      <c r="P35" s="9"/>
    </row>
    <row r="36" spans="2:16" s="10" customFormat="1" ht="19.5" customHeight="1" thickBot="1" x14ac:dyDescent="0.55000000000000004">
      <c r="B36" s="172" t="s">
        <v>3</v>
      </c>
      <c r="C36" s="172" t="s">
        <v>4</v>
      </c>
      <c r="D36" s="174" t="s">
        <v>5</v>
      </c>
      <c r="E36" s="175"/>
      <c r="F36" s="175"/>
      <c r="G36" s="176"/>
      <c r="H36" s="177" t="s">
        <v>6</v>
      </c>
      <c r="I36" s="178"/>
      <c r="J36" s="179" t="s">
        <v>7</v>
      </c>
      <c r="K36" s="179"/>
      <c r="L36" s="206" t="s">
        <v>8</v>
      </c>
      <c r="O36" s="9"/>
      <c r="P36" s="9"/>
    </row>
    <row r="37" spans="2:16" s="10" customFormat="1" ht="19" thickBot="1" x14ac:dyDescent="0.55000000000000004">
      <c r="B37" s="173"/>
      <c r="C37" s="173"/>
      <c r="D37" s="82" t="s">
        <v>9</v>
      </c>
      <c r="E37" s="83" t="s">
        <v>10</v>
      </c>
      <c r="F37" s="82" t="s">
        <v>11</v>
      </c>
      <c r="G37" s="84" t="s">
        <v>12</v>
      </c>
      <c r="H37" s="85" t="s">
        <v>10</v>
      </c>
      <c r="I37" s="86" t="s">
        <v>12</v>
      </c>
      <c r="J37" s="87" t="s">
        <v>10</v>
      </c>
      <c r="K37" s="86" t="s">
        <v>12</v>
      </c>
      <c r="L37" s="207"/>
      <c r="O37" s="9"/>
      <c r="P37" s="9"/>
    </row>
    <row r="38" spans="2:16" s="10" customFormat="1" x14ac:dyDescent="0.5">
      <c r="B38" s="38"/>
      <c r="C38" s="39"/>
      <c r="D38" s="40"/>
      <c r="E38" s="41"/>
      <c r="F38" s="42"/>
      <c r="G38" s="43">
        <f>ROUND(E38*F38,0)</f>
        <v>0</v>
      </c>
      <c r="H38" s="44"/>
      <c r="I38" s="45">
        <f>ROUND(H38*F38,0)</f>
        <v>0</v>
      </c>
      <c r="J38" s="46"/>
      <c r="K38" s="47">
        <f t="shared" ref="K38:K41" si="4">ROUND(J38*F38,0)</f>
        <v>0</v>
      </c>
      <c r="L38" s="48" t="e">
        <f>K38/G38</f>
        <v>#DIV/0!</v>
      </c>
      <c r="O38" s="9"/>
      <c r="P38" s="9"/>
    </row>
    <row r="39" spans="2:16" s="10" customFormat="1" x14ac:dyDescent="0.5">
      <c r="B39" s="49"/>
      <c r="C39" s="50"/>
      <c r="D39" s="51"/>
      <c r="E39" s="52"/>
      <c r="F39" s="53"/>
      <c r="G39" s="54">
        <f t="shared" ref="G39:G41" si="5">ROUND(E39*F39,0)</f>
        <v>0</v>
      </c>
      <c r="H39" s="55"/>
      <c r="I39" s="56">
        <f t="shared" ref="I39:I41" si="6">ROUND(H39*F39,0)</f>
        <v>0</v>
      </c>
      <c r="J39" s="57"/>
      <c r="K39" s="58">
        <f t="shared" si="4"/>
        <v>0</v>
      </c>
      <c r="L39" s="59" t="e">
        <f t="shared" ref="L39:L41" si="7">K39/G39</f>
        <v>#DIV/0!</v>
      </c>
      <c r="O39" s="9"/>
      <c r="P39" s="9"/>
    </row>
    <row r="40" spans="2:16" s="10" customFormat="1" x14ac:dyDescent="0.5">
      <c r="B40" s="49"/>
      <c r="C40" s="50"/>
      <c r="D40" s="51"/>
      <c r="E40" s="52"/>
      <c r="F40" s="53"/>
      <c r="G40" s="54">
        <f t="shared" si="5"/>
        <v>0</v>
      </c>
      <c r="H40" s="55"/>
      <c r="I40" s="56">
        <f t="shared" si="6"/>
        <v>0</v>
      </c>
      <c r="J40" s="57"/>
      <c r="K40" s="58">
        <f t="shared" si="4"/>
        <v>0</v>
      </c>
      <c r="L40" s="59" t="e">
        <f t="shared" si="7"/>
        <v>#DIV/0!</v>
      </c>
      <c r="O40" s="9"/>
      <c r="P40" s="9"/>
    </row>
    <row r="41" spans="2:16" s="10" customFormat="1" ht="19" thickBot="1" x14ac:dyDescent="0.55000000000000004">
      <c r="B41" s="71"/>
      <c r="C41" s="72"/>
      <c r="D41" s="73"/>
      <c r="E41" s="74"/>
      <c r="F41" s="75"/>
      <c r="G41" s="76">
        <f t="shared" si="5"/>
        <v>0</v>
      </c>
      <c r="H41" s="77"/>
      <c r="I41" s="78">
        <f t="shared" si="6"/>
        <v>0</v>
      </c>
      <c r="J41" s="79"/>
      <c r="K41" s="80">
        <f t="shared" si="4"/>
        <v>0</v>
      </c>
      <c r="L41" s="81" t="e">
        <f t="shared" si="7"/>
        <v>#DIV/0!</v>
      </c>
      <c r="O41" s="9"/>
      <c r="P41" s="9"/>
    </row>
    <row r="42" spans="2:16" s="10" customFormat="1" ht="6.75" customHeight="1" thickBot="1" x14ac:dyDescent="0.55000000000000004">
      <c r="B42" s="13"/>
      <c r="C42" s="13"/>
      <c r="D42" s="13"/>
      <c r="E42" s="13"/>
      <c r="F42" s="13"/>
      <c r="G42" s="13"/>
      <c r="H42" s="17"/>
      <c r="I42" s="17"/>
      <c r="J42" s="13"/>
      <c r="K42" s="13"/>
      <c r="L42" s="13"/>
      <c r="O42" s="9"/>
      <c r="P42" s="9"/>
    </row>
    <row r="43" spans="2:16" s="132" customFormat="1" ht="18.649999999999999" customHeight="1" thickBot="1" x14ac:dyDescent="0.5">
      <c r="B43" s="156" t="s">
        <v>62</v>
      </c>
      <c r="C43" s="157"/>
      <c r="D43" s="157"/>
      <c r="E43" s="157"/>
      <c r="F43" s="158"/>
      <c r="G43" s="127">
        <f>SUM(G36:G41)</f>
        <v>0</v>
      </c>
      <c r="H43" s="128"/>
      <c r="I43" s="129">
        <f>SUM(I36:I41)</f>
        <v>0</v>
      </c>
      <c r="J43" s="130"/>
      <c r="K43" s="129">
        <f>SUM(K36:K41)</f>
        <v>0</v>
      </c>
      <c r="L43" s="131"/>
      <c r="O43" s="133"/>
      <c r="P43" s="134"/>
    </row>
    <row r="44" spans="2:16" s="10" customFormat="1" ht="19" thickBot="1" x14ac:dyDescent="0.55000000000000004">
      <c r="B44" s="159" t="s">
        <v>24</v>
      </c>
      <c r="C44" s="160"/>
      <c r="D44" s="160"/>
      <c r="E44" s="160"/>
      <c r="F44" s="114">
        <v>0</v>
      </c>
      <c r="G44" s="107">
        <f>ROUNDUP(G43*$F$29,0)</f>
        <v>0</v>
      </c>
      <c r="H44" s="108"/>
      <c r="I44" s="109">
        <f>I43*$F$29</f>
        <v>0</v>
      </c>
      <c r="J44" s="110"/>
      <c r="K44" s="109">
        <f>K43*$F$29</f>
        <v>0</v>
      </c>
      <c r="L44" s="111"/>
      <c r="O44" s="20"/>
      <c r="P44" s="9"/>
    </row>
    <row r="45" spans="2:16" s="132" customFormat="1" ht="18.649999999999999" customHeight="1" thickBot="1" x14ac:dyDescent="0.5">
      <c r="B45" s="149" t="s">
        <v>64</v>
      </c>
      <c r="C45" s="150"/>
      <c r="D45" s="150"/>
      <c r="E45" s="150"/>
      <c r="F45" s="151"/>
      <c r="G45" s="135">
        <f>SUM(G43:G44)</f>
        <v>0</v>
      </c>
      <c r="H45" s="136"/>
      <c r="I45" s="137">
        <f>SUM(I43:I44)</f>
        <v>0</v>
      </c>
      <c r="J45" s="138"/>
      <c r="K45" s="137">
        <f>SUM(K43:K44)</f>
        <v>0</v>
      </c>
      <c r="L45" s="139"/>
      <c r="O45" s="133"/>
      <c r="P45" s="134"/>
    </row>
    <row r="46" spans="2:16" s="10" customFormat="1" ht="19" thickBot="1" x14ac:dyDescent="0.55000000000000004">
      <c r="B46" s="13"/>
      <c r="C46" s="13"/>
      <c r="D46" s="13"/>
      <c r="E46" s="13"/>
      <c r="F46" s="13"/>
      <c r="G46" s="13"/>
      <c r="H46" s="17"/>
      <c r="I46" s="17"/>
      <c r="J46" s="13"/>
      <c r="K46" s="13"/>
      <c r="L46" s="13"/>
      <c r="O46" s="9"/>
      <c r="P46" s="9"/>
    </row>
    <row r="47" spans="2:16" s="10" customFormat="1" ht="25.5" customHeight="1" thickBot="1" x14ac:dyDescent="0.55000000000000004">
      <c r="B47" s="258" t="s">
        <v>65</v>
      </c>
      <c r="C47" s="259"/>
      <c r="D47" s="259"/>
      <c r="E47" s="259"/>
      <c r="F47" s="260"/>
      <c r="G47" s="140">
        <f>SUM(G33+G45)</f>
        <v>0</v>
      </c>
      <c r="H47" s="141"/>
      <c r="I47" s="142">
        <f>SUM(I33+I45)</f>
        <v>0</v>
      </c>
      <c r="J47" s="143"/>
      <c r="K47" s="142">
        <f>SUM(K33+K45)</f>
        <v>0</v>
      </c>
      <c r="L47" s="144"/>
      <c r="O47" s="20"/>
      <c r="P47" s="9"/>
    </row>
    <row r="48" spans="2:16" s="10" customFormat="1" ht="19" thickBot="1" x14ac:dyDescent="0.55000000000000004">
      <c r="B48" s="13"/>
      <c r="C48" s="13"/>
      <c r="D48" s="13"/>
      <c r="E48" s="13"/>
      <c r="F48" s="13"/>
      <c r="G48" s="13"/>
      <c r="H48" s="17"/>
      <c r="I48" s="17"/>
      <c r="J48" s="13"/>
      <c r="K48" s="13"/>
      <c r="L48" s="13"/>
      <c r="O48" s="9"/>
      <c r="P48" s="9"/>
    </row>
    <row r="49" spans="2:16" s="10" customFormat="1" ht="24" customHeight="1" thickBot="1" x14ac:dyDescent="0.55000000000000004">
      <c r="B49" s="13"/>
      <c r="C49" s="13"/>
      <c r="D49" s="13"/>
      <c r="E49" s="13"/>
      <c r="F49" s="13"/>
      <c r="G49" s="13"/>
      <c r="H49" s="249" t="s">
        <v>66</v>
      </c>
      <c r="I49" s="250"/>
      <c r="J49" s="250"/>
      <c r="K49" s="251"/>
      <c r="L49" s="145" t="e">
        <f>I47/G47</f>
        <v>#DIV/0!</v>
      </c>
      <c r="O49" s="9"/>
      <c r="P49" s="9"/>
    </row>
    <row r="50" spans="2:16" s="10" customFormat="1" ht="9" customHeight="1" thickBot="1" x14ac:dyDescent="0.55000000000000004">
      <c r="B50" s="13"/>
      <c r="C50" s="13"/>
      <c r="D50" s="13"/>
      <c r="E50" s="13"/>
      <c r="F50" s="13"/>
      <c r="G50" s="13"/>
      <c r="H50" s="17"/>
      <c r="I50" s="17"/>
      <c r="J50" s="13"/>
      <c r="K50" s="13"/>
      <c r="L50" s="13"/>
      <c r="O50" s="9"/>
      <c r="P50" s="9"/>
    </row>
    <row r="51" spans="2:16" s="10" customFormat="1" ht="24" customHeight="1" thickBot="1" x14ac:dyDescent="0.55000000000000004">
      <c r="B51" s="13"/>
      <c r="C51" s="13"/>
      <c r="D51" s="13"/>
      <c r="E51" s="13"/>
      <c r="F51" s="13"/>
      <c r="G51" s="13"/>
      <c r="H51" s="249" t="s">
        <v>67</v>
      </c>
      <c r="I51" s="250"/>
      <c r="J51" s="250"/>
      <c r="K51" s="251"/>
      <c r="L51" s="145" t="e">
        <f>K47/G47</f>
        <v>#DIV/0!</v>
      </c>
      <c r="O51" s="9"/>
      <c r="P51" s="9"/>
    </row>
    <row r="52" spans="2:16" s="10" customFormat="1" ht="11.15" customHeight="1" x14ac:dyDescent="0.5">
      <c r="B52" s="13"/>
      <c r="C52" s="13"/>
      <c r="D52" s="13"/>
      <c r="E52" s="13"/>
      <c r="F52" s="13"/>
      <c r="G52" s="13"/>
      <c r="O52" s="9"/>
      <c r="P52" s="22"/>
    </row>
    <row r="53" spans="2:16" s="10" customFormat="1" ht="19" thickBot="1" x14ac:dyDescent="0.55000000000000004">
      <c r="B53" s="23"/>
      <c r="C53" s="13"/>
      <c r="D53" s="13"/>
      <c r="E53" s="13"/>
      <c r="F53" s="13"/>
      <c r="G53" s="13"/>
      <c r="H53" s="17"/>
      <c r="I53" s="17"/>
      <c r="J53" s="13"/>
      <c r="K53" s="13"/>
      <c r="L53" s="13"/>
      <c r="O53" s="9"/>
      <c r="P53" s="22"/>
    </row>
    <row r="54" spans="2:16" s="10" customFormat="1" ht="18" customHeight="1" thickBot="1" x14ac:dyDescent="0.55000000000000004">
      <c r="B54" s="174" t="s">
        <v>13</v>
      </c>
      <c r="C54" s="175"/>
      <c r="D54" s="175"/>
      <c r="E54" s="175"/>
      <c r="F54" s="175"/>
      <c r="G54" s="176"/>
      <c r="H54" s="24"/>
      <c r="O54" s="9"/>
      <c r="P54" s="21"/>
    </row>
    <row r="55" spans="2:16" s="10" customFormat="1" x14ac:dyDescent="0.5">
      <c r="B55" s="119" t="s">
        <v>14</v>
      </c>
      <c r="C55" s="89"/>
      <c r="D55" s="89"/>
      <c r="E55" s="89"/>
      <c r="F55" s="90"/>
      <c r="G55" s="91">
        <f>+G12</f>
        <v>0</v>
      </c>
      <c r="H55" s="24"/>
      <c r="O55" s="9"/>
      <c r="P55" s="9"/>
    </row>
    <row r="56" spans="2:16" s="10" customFormat="1" x14ac:dyDescent="0.5">
      <c r="B56" s="120" t="s">
        <v>58</v>
      </c>
      <c r="C56" s="92"/>
      <c r="D56" s="92"/>
      <c r="E56" s="92"/>
      <c r="F56" s="93"/>
      <c r="G56" s="94"/>
      <c r="H56" s="24"/>
      <c r="O56" s="25"/>
      <c r="P56" s="9"/>
    </row>
    <row r="57" spans="2:16" s="10" customFormat="1" x14ac:dyDescent="0.5">
      <c r="B57" s="121" t="s">
        <v>15</v>
      </c>
      <c r="C57" s="95"/>
      <c r="D57" s="95"/>
      <c r="E57" s="95"/>
      <c r="F57" s="96">
        <f>+I33</f>
        <v>0</v>
      </c>
      <c r="G57" s="97"/>
      <c r="H57" s="24"/>
      <c r="O57" s="25"/>
      <c r="P57" s="9"/>
    </row>
    <row r="58" spans="2:16" s="10" customFormat="1" x14ac:dyDescent="0.5">
      <c r="B58" s="121" t="s">
        <v>16</v>
      </c>
      <c r="C58" s="95"/>
      <c r="D58" s="95"/>
      <c r="E58" s="95"/>
      <c r="F58" s="96">
        <f>K33-F57</f>
        <v>0</v>
      </c>
      <c r="G58" s="97"/>
      <c r="H58" s="24"/>
      <c r="O58" s="26"/>
      <c r="P58" s="9"/>
    </row>
    <row r="59" spans="2:16" s="10" customFormat="1" ht="19" thickBot="1" x14ac:dyDescent="0.55000000000000004">
      <c r="B59" s="122" t="s">
        <v>17</v>
      </c>
      <c r="C59" s="98"/>
      <c r="D59" s="98"/>
      <c r="E59" s="98"/>
      <c r="F59" s="99">
        <f>+G55-F57-F58+G56</f>
        <v>0</v>
      </c>
      <c r="G59" s="100"/>
      <c r="H59" s="24"/>
      <c r="O59" s="25"/>
      <c r="P59" s="9"/>
    </row>
    <row r="60" spans="2:16" s="10" customFormat="1" ht="19" thickBot="1" x14ac:dyDescent="0.55000000000000004">
      <c r="B60" s="123" t="s">
        <v>18</v>
      </c>
      <c r="C60" s="101"/>
      <c r="D60" s="102"/>
      <c r="E60" s="102"/>
      <c r="F60" s="103">
        <f>SUM(F57:F59)</f>
        <v>0</v>
      </c>
      <c r="G60" s="104">
        <f>SUM(G55:G59)</f>
        <v>0</v>
      </c>
      <c r="H60" s="24"/>
      <c r="O60" s="9"/>
      <c r="P60" s="9"/>
    </row>
    <row r="61" spans="2:16" s="10" customFormat="1" ht="19" thickBot="1" x14ac:dyDescent="0.55000000000000004">
      <c r="B61" s="27"/>
      <c r="C61" s="11"/>
      <c r="D61" s="11"/>
      <c r="E61" s="11"/>
      <c r="F61" s="11"/>
      <c r="G61" s="28"/>
      <c r="H61" s="24"/>
      <c r="O61" s="25"/>
      <c r="P61" s="9"/>
    </row>
    <row r="62" spans="2:16" ht="19" thickBot="1" x14ac:dyDescent="0.55000000000000004">
      <c r="B62" s="174" t="s">
        <v>19</v>
      </c>
      <c r="C62" s="175"/>
      <c r="D62" s="175"/>
      <c r="E62" s="175"/>
      <c r="F62" s="175"/>
      <c r="G62" s="176"/>
      <c r="H62" s="24"/>
      <c r="I62"/>
      <c r="J62"/>
      <c r="K62"/>
      <c r="L62"/>
    </row>
    <row r="63" spans="2:16" x14ac:dyDescent="0.5">
      <c r="B63" s="119" t="s">
        <v>20</v>
      </c>
      <c r="C63" s="89"/>
      <c r="D63" s="89"/>
      <c r="E63" s="89"/>
      <c r="F63" s="90"/>
      <c r="G63" s="91">
        <f>G13</f>
        <v>0</v>
      </c>
      <c r="H63" s="24"/>
      <c r="I63"/>
      <c r="J63"/>
      <c r="K63"/>
      <c r="L63"/>
    </row>
    <row r="64" spans="2:16" x14ac:dyDescent="0.5">
      <c r="B64" s="121" t="s">
        <v>21</v>
      </c>
      <c r="C64" s="95"/>
      <c r="D64" s="95"/>
      <c r="E64" s="95"/>
      <c r="F64" s="96">
        <v>0</v>
      </c>
      <c r="G64" s="97"/>
      <c r="H64" s="24"/>
      <c r="I64"/>
      <c r="J64"/>
      <c r="K64"/>
      <c r="L64"/>
    </row>
    <row r="65" spans="2:16" s="10" customFormat="1" x14ac:dyDescent="0.5">
      <c r="B65" s="121" t="s">
        <v>22</v>
      </c>
      <c r="C65" s="95"/>
      <c r="D65" s="95"/>
      <c r="E65" s="95"/>
      <c r="F65" s="96">
        <v>0</v>
      </c>
      <c r="G65" s="97"/>
      <c r="H65" s="24"/>
      <c r="I65"/>
      <c r="J65"/>
      <c r="K65"/>
      <c r="L65"/>
      <c r="O65" s="9"/>
      <c r="P65" s="9"/>
    </row>
    <row r="66" spans="2:16" s="10" customFormat="1" ht="19" thickBot="1" x14ac:dyDescent="0.55000000000000004">
      <c r="B66" s="122" t="s">
        <v>17</v>
      </c>
      <c r="C66" s="98"/>
      <c r="D66" s="98"/>
      <c r="E66" s="98"/>
      <c r="F66" s="99">
        <f>G63-SUM(F64:F65)</f>
        <v>0</v>
      </c>
      <c r="G66" s="100"/>
      <c r="H66" s="24"/>
      <c r="I66"/>
      <c r="J66"/>
      <c r="K66"/>
      <c r="L66"/>
      <c r="O66" s="9"/>
      <c r="P66" s="9"/>
    </row>
    <row r="67" spans="2:16" s="10" customFormat="1" ht="19" thickBot="1" x14ac:dyDescent="0.55000000000000004">
      <c r="B67" s="123" t="s">
        <v>18</v>
      </c>
      <c r="C67" s="102"/>
      <c r="D67" s="102"/>
      <c r="E67" s="102"/>
      <c r="F67" s="105">
        <f>SUM(F63:F66)</f>
        <v>0</v>
      </c>
      <c r="G67" s="106">
        <f>SUM(G63:G66)</f>
        <v>0</v>
      </c>
      <c r="H67" s="24"/>
      <c r="I67"/>
      <c r="J67"/>
      <c r="K67"/>
      <c r="L67"/>
      <c r="O67" s="9"/>
      <c r="P67" s="9"/>
    </row>
    <row r="68" spans="2:16" s="10" customFormat="1" ht="19" thickBot="1" x14ac:dyDescent="0.55000000000000004">
      <c r="B68" s="12"/>
      <c r="C68" s="12"/>
      <c r="D68" s="12"/>
      <c r="E68" s="12"/>
      <c r="F68" s="29"/>
      <c r="G68" s="29"/>
      <c r="H68" s="24"/>
      <c r="I68" s="13"/>
      <c r="J68" s="13"/>
      <c r="K68" s="13"/>
      <c r="L68" s="13"/>
      <c r="O68" s="9"/>
      <c r="P68" s="9"/>
    </row>
    <row r="69" spans="2:16" s="10" customFormat="1" x14ac:dyDescent="0.5">
      <c r="B69" s="13"/>
      <c r="C69" s="30"/>
      <c r="D69" s="13"/>
      <c r="E69" s="13"/>
      <c r="F69" s="17"/>
      <c r="G69" s="17"/>
      <c r="H69" s="24"/>
      <c r="I69" s="240" t="s">
        <v>55</v>
      </c>
      <c r="J69" s="241"/>
      <c r="K69" s="241"/>
      <c r="L69" s="242"/>
      <c r="O69" s="9"/>
      <c r="P69" s="9"/>
    </row>
    <row r="70" spans="2:16" s="10" customFormat="1" x14ac:dyDescent="0.5">
      <c r="B70" s="13"/>
      <c r="C70" s="116" t="str">
        <f>Información!B19</f>
        <v>Contratista</v>
      </c>
      <c r="D70" s="13"/>
      <c r="E70" s="116" t="str">
        <f>Información!B15</f>
        <v>Supervisor</v>
      </c>
      <c r="F70" s="17"/>
      <c r="G70" s="24"/>
      <c r="I70" s="243"/>
      <c r="J70" s="244"/>
      <c r="K70" s="244"/>
      <c r="L70" s="245"/>
      <c r="O70" s="9"/>
      <c r="P70" s="9"/>
    </row>
    <row r="71" spans="2:16" s="10" customFormat="1" x14ac:dyDescent="0.5">
      <c r="B71" s="13"/>
      <c r="C71" s="13"/>
      <c r="D71" s="13"/>
      <c r="E71" s="17"/>
      <c r="F71" s="17"/>
      <c r="G71" s="24"/>
      <c r="I71" s="243"/>
      <c r="J71" s="244"/>
      <c r="K71" s="244"/>
      <c r="L71" s="245"/>
      <c r="O71" s="9"/>
      <c r="P71" s="9"/>
    </row>
    <row r="72" spans="2:16" s="10" customFormat="1" ht="19" thickBot="1" x14ac:dyDescent="0.55000000000000004">
      <c r="B72" s="13"/>
      <c r="C72" s="23"/>
      <c r="D72" s="13"/>
      <c r="E72" s="117"/>
      <c r="F72" s="117"/>
      <c r="G72" s="118"/>
      <c r="I72" s="243"/>
      <c r="J72" s="244"/>
      <c r="K72" s="244"/>
      <c r="L72" s="245"/>
      <c r="O72" s="9"/>
      <c r="P72" s="9"/>
    </row>
    <row r="73" spans="2:16" x14ac:dyDescent="0.5">
      <c r="B73" s="13"/>
      <c r="C73" s="126" t="str">
        <f>Información!C20</f>
        <v>XXXXXX</v>
      </c>
      <c r="D73" s="13"/>
      <c r="E73" s="17" t="str">
        <f>Información!C16</f>
        <v>XXXXXXX</v>
      </c>
      <c r="F73" s="17"/>
      <c r="G73" s="24"/>
      <c r="I73" s="243"/>
      <c r="J73" s="244"/>
      <c r="K73" s="244"/>
      <c r="L73" s="245"/>
    </row>
    <row r="74" spans="2:16" x14ac:dyDescent="0.5">
      <c r="B74"/>
      <c r="C74" s="125" t="str">
        <f>Información!C21</f>
        <v>Representante Legal</v>
      </c>
      <c r="D74" s="124"/>
      <c r="E74" s="125" t="str">
        <f>Información!C17</f>
        <v>Subgerente de Proyectos y Sostenibilidad</v>
      </c>
      <c r="F74" s="124"/>
      <c r="G74"/>
      <c r="I74" s="243"/>
      <c r="J74" s="244"/>
      <c r="K74" s="244"/>
      <c r="L74" s="245"/>
    </row>
    <row r="75" spans="2:16" ht="16.5" customHeight="1" x14ac:dyDescent="0.5">
      <c r="B75"/>
      <c r="C75"/>
      <c r="D75"/>
      <c r="E75"/>
      <c r="F75"/>
      <c r="G75"/>
      <c r="H75"/>
      <c r="I75" s="243"/>
      <c r="J75" s="244"/>
      <c r="K75" s="244"/>
      <c r="L75" s="245"/>
    </row>
    <row r="76" spans="2:16" ht="19" thickBot="1" x14ac:dyDescent="0.55000000000000004">
      <c r="B76"/>
      <c r="C76"/>
      <c r="D76"/>
      <c r="E76"/>
      <c r="F76"/>
      <c r="G76"/>
      <c r="H76"/>
      <c r="I76" s="246"/>
      <c r="J76" s="247"/>
      <c r="K76" s="247"/>
      <c r="L76" s="248"/>
    </row>
    <row r="77" spans="2:16" x14ac:dyDescent="0.5">
      <c r="B77"/>
      <c r="C77"/>
      <c r="D77"/>
      <c r="E77"/>
      <c r="F77"/>
      <c r="G77"/>
      <c r="H77"/>
      <c r="I77"/>
      <c r="J77"/>
      <c r="K77"/>
      <c r="L77" s="13"/>
    </row>
    <row r="78" spans="2:16" x14ac:dyDescent="0.5">
      <c r="B78" s="13"/>
      <c r="F78" s="13"/>
      <c r="G78" s="13"/>
      <c r="I78" s="31"/>
      <c r="L78" s="13"/>
    </row>
    <row r="79" spans="2:16" x14ac:dyDescent="0.5">
      <c r="B79" s="13"/>
      <c r="F79" s="13"/>
      <c r="I79" s="31"/>
      <c r="L79" s="13"/>
    </row>
    <row r="80" spans="2:16" x14ac:dyDescent="0.5">
      <c r="F80" s="20"/>
      <c r="G80" s="20"/>
    </row>
    <row r="81" spans="2:7" x14ac:dyDescent="0.5">
      <c r="B81" s="13"/>
      <c r="F81" s="20"/>
      <c r="G81" s="20"/>
    </row>
    <row r="82" spans="2:7" x14ac:dyDescent="0.5">
      <c r="F82" s="20"/>
      <c r="G82" s="20"/>
    </row>
    <row r="83" spans="2:7" x14ac:dyDescent="0.5">
      <c r="F83" s="20"/>
      <c r="G83" s="20"/>
    </row>
    <row r="84" spans="2:7" x14ac:dyDescent="0.5">
      <c r="F84" s="20"/>
      <c r="G84" s="20"/>
    </row>
    <row r="85" spans="2:7" x14ac:dyDescent="0.5">
      <c r="F85" s="20"/>
      <c r="G85" s="20"/>
    </row>
    <row r="86" spans="2:7" x14ac:dyDescent="0.5">
      <c r="F86" s="32"/>
      <c r="G86" s="20"/>
    </row>
    <row r="87" spans="2:7" x14ac:dyDescent="0.5">
      <c r="F87" s="22"/>
      <c r="G87" s="22"/>
    </row>
  </sheetData>
  <mergeCells count="70">
    <mergeCell ref="D2:E2"/>
    <mergeCell ref="K2:L2"/>
    <mergeCell ref="D3:E3"/>
    <mergeCell ref="K3:L3"/>
    <mergeCell ref="I2:J2"/>
    <mergeCell ref="I3:J3"/>
    <mergeCell ref="F2:H2"/>
    <mergeCell ref="F3:H3"/>
    <mergeCell ref="B2:C3"/>
    <mergeCell ref="I69:L76"/>
    <mergeCell ref="B43:F43"/>
    <mergeCell ref="B44:E44"/>
    <mergeCell ref="B54:G54"/>
    <mergeCell ref="B62:G62"/>
    <mergeCell ref="H49:K49"/>
    <mergeCell ref="H51:K51"/>
    <mergeCell ref="L19:L20"/>
    <mergeCell ref="B7:C16"/>
    <mergeCell ref="K11:L11"/>
    <mergeCell ref="B45:F45"/>
    <mergeCell ref="B47:F47"/>
    <mergeCell ref="J36:K36"/>
    <mergeCell ref="H35:L35"/>
    <mergeCell ref="B36:B37"/>
    <mergeCell ref="C36:C37"/>
    <mergeCell ref="D36:G36"/>
    <mergeCell ref="H36:I36"/>
    <mergeCell ref="L36:L37"/>
    <mergeCell ref="D8:E11"/>
    <mergeCell ref="F8:H11"/>
    <mergeCell ref="I8:J8"/>
    <mergeCell ref="I9:J9"/>
    <mergeCell ref="I10:J10"/>
    <mergeCell ref="I11:J11"/>
    <mergeCell ref="K8:L8"/>
    <mergeCell ref="K9:L9"/>
    <mergeCell ref="K10:L10"/>
    <mergeCell ref="K12:L12"/>
    <mergeCell ref="K13:L13"/>
    <mergeCell ref="K14:L14"/>
    <mergeCell ref="B5:L5"/>
    <mergeCell ref="B6:L6"/>
    <mergeCell ref="D7:E7"/>
    <mergeCell ref="F7:H7"/>
    <mergeCell ref="I7:J7"/>
    <mergeCell ref="K7:L7"/>
    <mergeCell ref="I12:J12"/>
    <mergeCell ref="I13:J13"/>
    <mergeCell ref="I14:J14"/>
    <mergeCell ref="B31:E31"/>
    <mergeCell ref="B32:E32"/>
    <mergeCell ref="D12:F12"/>
    <mergeCell ref="D13:F13"/>
    <mergeCell ref="G12:H12"/>
    <mergeCell ref="G13:H13"/>
    <mergeCell ref="G14:H14"/>
    <mergeCell ref="B33:F33"/>
    <mergeCell ref="D15:E15"/>
    <mergeCell ref="F15:H15"/>
    <mergeCell ref="B28:F28"/>
    <mergeCell ref="B29:E29"/>
    <mergeCell ref="B30:E30"/>
    <mergeCell ref="H18:L18"/>
    <mergeCell ref="I15:L16"/>
    <mergeCell ref="F16:H16"/>
    <mergeCell ref="B19:B20"/>
    <mergeCell ref="C19:C20"/>
    <mergeCell ref="D19:G19"/>
    <mergeCell ref="H19:I19"/>
    <mergeCell ref="J19:K19"/>
  </mergeCells>
  <printOptions horizontalCentered="1"/>
  <pageMargins left="0" right="0" top="0.39370078740157483" bottom="0.19685039370078741" header="0" footer="0.11811023622047245"/>
  <pageSetup scale="53" fitToHeight="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Información</vt:lpstr>
      <vt:lpstr>ACTA</vt:lpstr>
      <vt:lpstr>ACTA!Área_de_impresión</vt:lpstr>
      <vt:lpstr>ACTA!Títulos_a_imprimir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Grabiel Lozano Santana</cp:lastModifiedBy>
  <cp:lastPrinted>2025-12-04T20:05:32Z</cp:lastPrinted>
  <dcterms:created xsi:type="dcterms:W3CDTF">2019-05-06T19:25:30Z</dcterms:created>
  <dcterms:modified xsi:type="dcterms:W3CDTF">2025-12-09T22:00:58Z</dcterms:modified>
</cp:coreProperties>
</file>